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2970" windowWidth="15345" windowHeight="2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<sst xmlns="http://schemas.openxmlformats.org/spreadsheetml/2006/main" count="939" uniqueCount="245">
  <si>
    <t>Site</t>
  </si>
  <si>
    <t>Monitor</t>
  </si>
  <si>
    <t>Date</t>
  </si>
  <si>
    <t>Time</t>
  </si>
  <si>
    <t>AirTemp</t>
  </si>
  <si>
    <t>WinDir</t>
  </si>
  <si>
    <t>WinSpeed</t>
  </si>
  <si>
    <t>Weather</t>
  </si>
  <si>
    <t>Rain24</t>
  </si>
  <si>
    <t>WtherDays</t>
  </si>
  <si>
    <t>TideHigh</t>
  </si>
  <si>
    <t>TideLow</t>
  </si>
  <si>
    <t>TideStage</t>
  </si>
  <si>
    <t>WaterSurface</t>
  </si>
  <si>
    <t>IndFishKill</t>
  </si>
  <si>
    <t>IndErosion</t>
  </si>
  <si>
    <t>IndAbColor</t>
  </si>
  <si>
    <t>IndDeadCrab</t>
  </si>
  <si>
    <t>IndFoam</t>
  </si>
  <si>
    <t>IndBird</t>
  </si>
  <si>
    <t>IndOil</t>
  </si>
  <si>
    <t>IndBubbles</t>
  </si>
  <si>
    <t>IndAnimals</t>
  </si>
  <si>
    <t>IndDebris</t>
  </si>
  <si>
    <t>IndOdors</t>
  </si>
  <si>
    <t>IndOther</t>
  </si>
  <si>
    <t>IndNotes</t>
  </si>
  <si>
    <t>Turbidity</t>
  </si>
  <si>
    <t>WaterDepth</t>
  </si>
  <si>
    <t>WaterTemp</t>
  </si>
  <si>
    <t>pH</t>
  </si>
  <si>
    <t>SpecGrav</t>
  </si>
  <si>
    <t>Salinity</t>
  </si>
  <si>
    <t>DO1</t>
  </si>
  <si>
    <t>DO2</t>
  </si>
  <si>
    <t>DO3</t>
  </si>
  <si>
    <t>DOAve</t>
  </si>
  <si>
    <t>Notes</t>
  </si>
  <si>
    <t>Leon Ogrodnik</t>
  </si>
  <si>
    <t>S</t>
  </si>
  <si>
    <t>1-3</t>
  </si>
  <si>
    <t>2-5</t>
  </si>
  <si>
    <t>Inches</t>
  </si>
  <si>
    <t>.98 (Brunswick)</t>
  </si>
  <si>
    <t>N</t>
  </si>
  <si>
    <t>TempSpecGrav</t>
  </si>
  <si>
    <t>Crusher Pool</t>
  </si>
  <si>
    <t>Cori Cost</t>
  </si>
  <si>
    <t>E</t>
  </si>
  <si>
    <t>Light</t>
  </si>
  <si>
    <t>5-10</t>
  </si>
  <si>
    <t>W</t>
  </si>
  <si>
    <t>NE</t>
  </si>
  <si>
    <t>NW</t>
  </si>
  <si>
    <t>5-20</t>
  </si>
  <si>
    <t>SW</t>
  </si>
  <si>
    <t>3-5</t>
  </si>
  <si>
    <t>1-5</t>
  </si>
  <si>
    <t xml:space="preserve"> 7/13/03</t>
  </si>
  <si>
    <t>0</t>
  </si>
  <si>
    <t xml:space="preserve"> 8/15/03</t>
  </si>
  <si>
    <t xml:space="preserve"> 9/11/2003</t>
  </si>
  <si>
    <t>SE</t>
  </si>
  <si>
    <t>2 sea planes; 1 boat &amp; 3 trucks w. trailers on them; 1 truck, man fishing</t>
  </si>
  <si>
    <t xml:space="preserve"> 10/11/2003</t>
  </si>
  <si>
    <t xml:space="preserve"> </t>
  </si>
  <si>
    <t xml:space="preserve"> 5/29/03</t>
  </si>
  <si>
    <t>High flood</t>
  </si>
  <si>
    <t xml:space="preserve">      </t>
  </si>
  <si>
    <t xml:space="preserve"> 6/13/2003</t>
  </si>
  <si>
    <t>7-10</t>
  </si>
  <si>
    <t xml:space="preserve"> 3-5</t>
  </si>
  <si>
    <t>5</t>
  </si>
  <si>
    <t>boats, canoe &amp; personal water crafts; people swimming</t>
  </si>
  <si>
    <t xml:space="preserve"> 7/12/2003</t>
  </si>
  <si>
    <t>Low</t>
  </si>
  <si>
    <t>Eagle land in tree where testing</t>
  </si>
  <si>
    <t xml:space="preserve"> E</t>
  </si>
  <si>
    <t xml:space="preserve"> 9/12/2003</t>
  </si>
  <si>
    <t xml:space="preserve"> 8/15/2003</t>
  </si>
  <si>
    <t>A lot of hunters</t>
  </si>
  <si>
    <t>Bill Milam</t>
  </si>
  <si>
    <t xml:space="preserve"> SE</t>
  </si>
  <si>
    <t>4-8</t>
  </si>
  <si>
    <t xml:space="preserve"> 5/16/2003</t>
  </si>
  <si>
    <t>2-4</t>
  </si>
  <si>
    <t xml:space="preserve">  NUM</t>
  </si>
  <si>
    <t>20</t>
  </si>
  <si>
    <t xml:space="preserve"> 2-6</t>
  </si>
  <si>
    <t xml:space="preserve">SW </t>
  </si>
  <si>
    <t xml:space="preserve"> 4-8</t>
  </si>
  <si>
    <t>4-6</t>
  </si>
  <si>
    <t xml:space="preserve"> S </t>
  </si>
  <si>
    <t>10-15</t>
  </si>
  <si>
    <t>Richmond Landing</t>
  </si>
  <si>
    <t xml:space="preserve"> 6/16/2003</t>
  </si>
  <si>
    <t>15</t>
  </si>
  <si>
    <t>12</t>
  </si>
  <si>
    <t>Bill Briggs</t>
  </si>
  <si>
    <t>13-18</t>
  </si>
  <si>
    <t>Bowdoinham Landing</t>
  </si>
  <si>
    <t xml:space="preserve">  </t>
  </si>
  <si>
    <t>8-12</t>
  </si>
  <si>
    <t xml:space="preserve"> very small amount of reeds &amp; grass floating</t>
  </si>
  <si>
    <t>winds were variable to calm</t>
  </si>
  <si>
    <t>surface is clean</t>
  </si>
  <si>
    <t xml:space="preserve"> 7/13/2003</t>
  </si>
  <si>
    <t>4-7</t>
  </si>
  <si>
    <t xml:space="preserve"> winds were variable to calm</t>
  </si>
  <si>
    <t>S/SW</t>
  </si>
  <si>
    <t>Helen Watts</t>
  </si>
  <si>
    <t>N-S</t>
  </si>
  <si>
    <t>Bisson's field partially flooded</t>
  </si>
  <si>
    <t>Used all new chemicals</t>
  </si>
  <si>
    <t>Dead deer in gully. I have asked Karin Tilberg about getting the put-in fixed. Four canoes put in while I was there.</t>
  </si>
  <si>
    <t>Huge Turtle - 12" shell. Stormwater dripping off bridge</t>
  </si>
  <si>
    <t>? &amp; pollen - water looks browner than usual. Pollen floating on surface.</t>
  </si>
  <si>
    <t>Helen and Mannx Watts</t>
  </si>
  <si>
    <t>10 drops sulfuric acid</t>
  </si>
  <si>
    <t>This sample cleared without shaking - no "brown stuff" after the sulfuric acid. I did the pH then picked them up to shake and they were clear. I still shook them a bit.</t>
  </si>
  <si>
    <t>10</t>
  </si>
  <si>
    <t>Muddy but clean.</t>
  </si>
  <si>
    <t>3</t>
  </si>
  <si>
    <t>Fixed samples at 1430 for later titration.</t>
  </si>
  <si>
    <t>6</t>
  </si>
  <si>
    <t>Clean but muddy.</t>
  </si>
  <si>
    <t>x</t>
  </si>
  <si>
    <t>Cinder blocks and dead clam shells, some debris</t>
  </si>
  <si>
    <t>Clean H20 - clam shells dropped in river, 1 dead fish on bottom. Depth - 2 ft. River flow moving downstream.</t>
  </si>
  <si>
    <t>Bucket dropped from downstream side of bridge for sample.</t>
  </si>
  <si>
    <t>Dirty. Clam shells and other debris.</t>
  </si>
  <si>
    <t>Dirty, shells, ? ?</t>
  </si>
  <si>
    <t>Debris - clam shells and fish trap. Dirty looking.</t>
  </si>
  <si>
    <t>Dead clam shells, ? Skeleton, cinder block - seems dirty</t>
  </si>
  <si>
    <t>Dead clam shells. Debris on bank, cinder block in water. Dirty.</t>
  </si>
  <si>
    <t>2</t>
  </si>
  <si>
    <t>Dead vegetation - Bullrush</t>
  </si>
  <si>
    <t>4</t>
  </si>
  <si>
    <t>Good current moving upstream.</t>
  </si>
  <si>
    <t>Tiny amounts of foam and debris.</t>
  </si>
  <si>
    <t>1</t>
  </si>
  <si>
    <t>There is boat traffic causing some slight disturbance near/on shore. While not a lot of rain yesterday it was quite heavy &amp; a great deal of wind.</t>
  </si>
  <si>
    <t>Starting to see rice hulls in H20. Occassional motorboat in Kennebec Channel.</t>
  </si>
  <si>
    <t>Heavy rain and high wind event Tuesday night. 60 mph wind with rain on Wednesday 10/15 as well.</t>
  </si>
  <si>
    <t>Some twigs and dried leaves next to shore. Slight foam/bubbles where water laps onto shore.</t>
  </si>
  <si>
    <t>Small bits of debris near water's edge.</t>
  </si>
  <si>
    <t>&lt;1</t>
  </si>
  <si>
    <t>One small motorboat with 4 fishermen; not docked</t>
  </si>
  <si>
    <t>A few twigs and leaves near shore.</t>
  </si>
  <si>
    <t>1+</t>
  </si>
  <si>
    <t>Due heavy rain much grass and twigs in water, plus small debris. Foam near dock.</t>
  </si>
  <si>
    <t>8</t>
  </si>
  <si>
    <t>Much debris - leaves, small particles of vegetation, due probably to heavy rain this morning. Inner side of dock has foam, scum &amp; debris.</t>
  </si>
  <si>
    <t>7.2 reading not used</t>
  </si>
  <si>
    <t>Many leaves and small twigs in the water. Heavy rain yesterday.</t>
  </si>
  <si>
    <t>Used 9 drops H2SO4 to dissolve ?</t>
  </si>
  <si>
    <t>Spring runoff in progress. Flow at North Sidney Gauge 14,400 cfs. Stage 9.08. No debris.</t>
  </si>
  <si>
    <t>Flow at N. Sidney USGS Gauge ??? Cfs. Splash boards installed at ? And Fort Halifax Dams yesterday so level &amp; flow reduced as impoundments fill.</t>
  </si>
  <si>
    <t>Alewife @ Waterville since May 8.</t>
  </si>
  <si>
    <t>River flow at N. Sidney guage 6,830 cfs. Alewife and striped bass present.</t>
  </si>
  <si>
    <t>Normal stuff in water after rain - leaves - sticks &amp; such.</t>
  </si>
  <si>
    <t>Flow at Sidney guage 3,190 cfs, stage 6.18 feet. Clear, dry weather after 2 weeks rain and humidity.</t>
  </si>
  <si>
    <t>Flow at North Sidney USGS Gauge 3170 cfs, depth 5.8.</t>
  </si>
  <si>
    <t>Water higher than normal but clear with a few sticks and leaves in or on the water but not any more than normal for time of year.</t>
  </si>
  <si>
    <t>Flow 4910 cfs. WTUL.</t>
  </si>
  <si>
    <t>0-5</t>
  </si>
  <si>
    <t>.4" of rain on 7/11/03</t>
  </si>
  <si>
    <t>4 drops of Std. Turbid. Rgt.</t>
  </si>
  <si>
    <t>Abby - Rt 24 Bridge</t>
  </si>
  <si>
    <t>Eastern - Rt 27 Bridge</t>
  </si>
  <si>
    <t>Eastern - Kelly Rd</t>
  </si>
  <si>
    <t>Kennebec - Abby Pt</t>
  </si>
  <si>
    <t>Kennebec - Abby Pt, south side</t>
  </si>
  <si>
    <t>Kennebec - Hallowell Boat Lndg</t>
  </si>
  <si>
    <t>Kennebec - Skowhegan</t>
  </si>
  <si>
    <t>Kennebec - Norridgewock</t>
  </si>
  <si>
    <t>Richard Nickerson</t>
  </si>
  <si>
    <t>Steve Eagles</t>
  </si>
  <si>
    <t>Phil Brzozowski</t>
  </si>
  <si>
    <t>Ed Friedman (sub for Phil Brzozowski)</t>
  </si>
  <si>
    <t>Kathleen McGee</t>
  </si>
  <si>
    <t>Ed Friedman</t>
  </si>
  <si>
    <t>Clancy Cummins</t>
  </si>
  <si>
    <t>Dave Hedrick</t>
  </si>
  <si>
    <t>Jim Thibodeau</t>
  </si>
  <si>
    <t>David Lachapelle</t>
  </si>
  <si>
    <t>Craig Denis</t>
  </si>
  <si>
    <t>Partly Cloudy</t>
  </si>
  <si>
    <t xml:space="preserve">Partly Cloudy  </t>
  </si>
  <si>
    <t>Partly Cloudy/SR</t>
  </si>
  <si>
    <t>Clear</t>
  </si>
  <si>
    <t>Drizzle</t>
  </si>
  <si>
    <t>Overcast</t>
  </si>
  <si>
    <t>None</t>
  </si>
  <si>
    <t>Heavy</t>
  </si>
  <si>
    <t>Light (snow)</t>
  </si>
  <si>
    <t>Ripple</t>
  </si>
  <si>
    <t>Calm</t>
  </si>
  <si>
    <t>Waves</t>
  </si>
  <si>
    <t>Calm - Ripple</t>
  </si>
  <si>
    <t>Surface is clean.</t>
  </si>
  <si>
    <t>* NOTE added during data entry. Leon did not use 7.2 reading to calculate DO Ave.</t>
  </si>
  <si>
    <t>Re:PH - depressed from previous month's reading of 7.75. Shouldn't end of summer readings be at highest level for the year?  Heavy rains in western mountains with warnings to kayakers &amp; canoeists past few days.  Acid pulse?</t>
  </si>
  <si>
    <t>.96 (Brunswick); 1.26 (Gray)</t>
  </si>
  <si>
    <t>Foam around edges.  Sea plane across the river and a few fish braking water.</t>
  </si>
  <si>
    <t>Sea Plane across river.</t>
  </si>
  <si>
    <t>2 Kayaks, 2 Sea Planes, a few fish breaking water.</t>
  </si>
  <si>
    <t>Small fish breaking water; small fish on surface; 2 sea planes on other side</t>
  </si>
  <si>
    <t>Sea plane taking off</t>
  </si>
  <si>
    <t>Flood</t>
  </si>
  <si>
    <t>Few birds, Blue bills, geese</t>
  </si>
  <si>
    <t>High</t>
  </si>
  <si>
    <t>14+</t>
  </si>
  <si>
    <t>Low flood</t>
  </si>
  <si>
    <t>Bill and Trey Milam</t>
  </si>
  <si>
    <t>Low ebb</t>
  </si>
  <si>
    <t>High ebb</t>
  </si>
  <si>
    <t>Ebb</t>
  </si>
  <si>
    <t>Erin &amp; Barbara O'Hare</t>
  </si>
  <si>
    <t>NOTE: They calculated DOAve incorrectly to be 9.5</t>
  </si>
  <si>
    <t>Slight bubbles collected in some areas</t>
  </si>
  <si>
    <t>Barbara O'Hare</t>
  </si>
  <si>
    <t>1-2</t>
  </si>
  <si>
    <t>Grass, reeds. 1 boat crossed river 5 min. before sample taken</t>
  </si>
  <si>
    <t>DO taken on 4-21; pH and turbidity taken on 4-22</t>
  </si>
  <si>
    <t>&lt;20</t>
  </si>
  <si>
    <t>15+</t>
  </si>
  <si>
    <t>Very small amount of grass including one fist size clump of turf; 13 motor boats docked across river; several small outboard motor boats launching; 75'+/- upstream {downtide} from collection point</t>
  </si>
  <si>
    <t>NOTE: Bill calculated D0 not using 6.3; note added during data entry)</t>
  </si>
  <si>
    <t>Boat launching, boat idling; exhaust fumes in air; propeller turning at idle.  Took sanmple at clear area down stream from activity with no apparent disturbance.</t>
  </si>
  <si>
    <t>Grace &amp; David Sherwood</t>
  </si>
  <si>
    <t>Surface scum, very minor, pine needles, current visible</t>
  </si>
  <si>
    <t>W-E</t>
  </si>
  <si>
    <t>1 Canoe; Something eating brush - beaver?</t>
  </si>
  <si>
    <t>Water up due to rain 8/16/03. 2 canoe, 1 motorboat. 3" freshwater clam.</t>
  </si>
  <si>
    <t>Partly Cloudy - Overcast</t>
  </si>
  <si>
    <t>E-SE</t>
  </si>
  <si>
    <t>1247 (Portland)</t>
  </si>
  <si>
    <t>Kennebec - Waterville Boat Lndg</t>
  </si>
  <si>
    <t>1-6</t>
  </si>
  <si>
    <t>Andro - Durham Boat Ramp</t>
  </si>
  <si>
    <t>Andro - Pejepscot Boat Landing</t>
  </si>
  <si>
    <t>Cathance @ Rt. 201</t>
  </si>
  <si>
    <t>Motherwell Point (Kennebec, below Chops)</t>
  </si>
  <si>
    <t>Pleasant Point (Topsham)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</si>
</sst>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[$-409]dddd\,\ mmmm\ dd\,\ yyyy"/>
    <numFmt numFmtId="167" formatCode="m/d/yyyy;@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7" fontId="1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55"/>
  <sheetViews>
    <sheetView tabSelected="1" workbookViewId="0" topLeftCell="R1">
      <selection activeCell="AE29" sqref="AE29"/>
    </sheetView>
  </sheetViews>
  <sheetFormatPr defaultColWidth="9.140625" defaultRowHeight="12.75"/>
  <cols>
    <col min="2" max="2" width="29.140625" style="0" customWidth="1"/>
    <col min="3" max="3" width="24.00390625" style="0" customWidth="1"/>
    <col min="4" max="4" width="12.57421875" style="17" customWidth="1"/>
    <col min="6" max="6" width="9.140625" style="2" customWidth="1"/>
    <col min="8" max="8" width="9.140625" style="1" customWidth="1"/>
    <col min="9" max="9" width="14.140625" style="0" customWidth="1"/>
    <col min="11" max="11" width="14.7109375" style="0" customWidth="1"/>
    <col min="12" max="12" width="11.421875" style="0" customWidth="1"/>
    <col min="16" max="16" width="13.57421875" style="0" customWidth="1"/>
    <col min="17" max="17" width="10.28125" style="0" customWidth="1"/>
    <col min="18" max="18" width="10.140625" style="0" customWidth="1"/>
    <col min="19" max="19" width="10.28125" style="0" customWidth="1"/>
    <col min="20" max="20" width="12.28125" style="0" customWidth="1"/>
    <col min="31" max="31" width="11.421875" style="0" customWidth="1"/>
    <col min="32" max="32" width="11.28125" style="2" customWidth="1"/>
    <col min="33" max="33" width="9.140625" style="3" customWidth="1"/>
    <col min="34" max="34" width="10.57421875" style="9" bestFit="1" customWidth="1"/>
    <col min="35" max="35" width="14.140625" style="2" customWidth="1"/>
    <col min="36" max="38" width="9.140625" style="2" customWidth="1"/>
    <col min="40" max="40" width="9.140625" style="3" customWidth="1"/>
  </cols>
  <sheetData>
    <row r="1" spans="1:41" s="4" customFormat="1" ht="12.75">
      <c r="A1" s="4" t="s">
        <v>86</v>
      </c>
      <c r="B1" s="4" t="s">
        <v>0</v>
      </c>
      <c r="C1" s="4" t="s">
        <v>1</v>
      </c>
      <c r="D1" s="15" t="s">
        <v>2</v>
      </c>
      <c r="E1" s="4" t="s">
        <v>3</v>
      </c>
      <c r="F1" s="5" t="s">
        <v>4</v>
      </c>
      <c r="G1" s="4" t="s">
        <v>5</v>
      </c>
      <c r="H1" s="6" t="s">
        <v>6</v>
      </c>
      <c r="I1" s="4" t="s">
        <v>7</v>
      </c>
      <c r="J1" s="4" t="s">
        <v>8</v>
      </c>
      <c r="K1" s="4" t="s">
        <v>42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5" t="s">
        <v>29</v>
      </c>
      <c r="AG1" s="7" t="s">
        <v>30</v>
      </c>
      <c r="AH1" s="8" t="s">
        <v>31</v>
      </c>
      <c r="AI1" s="5" t="s">
        <v>45</v>
      </c>
      <c r="AJ1" s="5" t="s">
        <v>32</v>
      </c>
      <c r="AK1" s="5" t="s">
        <v>33</v>
      </c>
      <c r="AL1" s="5" t="s">
        <v>34</v>
      </c>
      <c r="AM1" s="4" t="s">
        <v>35</v>
      </c>
      <c r="AN1" s="7" t="s">
        <v>36</v>
      </c>
      <c r="AO1" s="4" t="s">
        <v>37</v>
      </c>
    </row>
    <row r="2" spans="1:41" s="10" customFormat="1" ht="12.75">
      <c r="A2" s="10">
        <v>50</v>
      </c>
      <c r="B2" t="s">
        <v>168</v>
      </c>
      <c r="C2" s="10" t="s">
        <v>177</v>
      </c>
      <c r="D2" s="17">
        <v>37717</v>
      </c>
      <c r="E2" s="10">
        <v>1700</v>
      </c>
      <c r="F2" s="2">
        <v>5</v>
      </c>
      <c r="G2" t="s">
        <v>51</v>
      </c>
      <c r="H2" s="1" t="s">
        <v>72</v>
      </c>
      <c r="I2" s="10" t="s">
        <v>190</v>
      </c>
      <c r="J2" s="10" t="s">
        <v>195</v>
      </c>
      <c r="K2">
        <v>1</v>
      </c>
      <c r="L2" s="10">
        <v>1</v>
      </c>
      <c r="M2"/>
      <c r="N2"/>
      <c r="O2" t="s">
        <v>211</v>
      </c>
      <c r="P2" t="s">
        <v>196</v>
      </c>
      <c r="Q2"/>
      <c r="R2"/>
      <c r="S2"/>
      <c r="T2"/>
      <c r="U2"/>
      <c r="V2"/>
      <c r="W2"/>
      <c r="X2"/>
      <c r="Y2"/>
      <c r="Z2"/>
      <c r="AA2"/>
      <c r="AB2"/>
      <c r="AC2"/>
      <c r="AD2" s="10">
        <v>25</v>
      </c>
      <c r="AE2"/>
      <c r="AF2" s="2">
        <v>4.5</v>
      </c>
      <c r="AG2" s="3">
        <v>6.5</v>
      </c>
      <c r="AH2" s="9"/>
      <c r="AI2" s="2"/>
      <c r="AJ2" s="2"/>
      <c r="AK2" s="2">
        <v>11.2</v>
      </c>
      <c r="AL2" s="2">
        <v>11.2</v>
      </c>
      <c r="AM2"/>
      <c r="AN2" s="3">
        <f aca="true" t="shared" si="0" ref="AN2:AN11">AVERAGE(AK2:AM2)</f>
        <v>11.2</v>
      </c>
      <c r="AO2" t="s">
        <v>118</v>
      </c>
    </row>
    <row r="3" spans="1:40" ht="12.75">
      <c r="A3" s="10">
        <v>51</v>
      </c>
      <c r="B3" t="s">
        <v>168</v>
      </c>
      <c r="C3" s="10" t="s">
        <v>177</v>
      </c>
      <c r="D3" s="17">
        <v>37732</v>
      </c>
      <c r="E3" s="10">
        <v>1745</v>
      </c>
      <c r="F3" s="2">
        <v>12</v>
      </c>
      <c r="G3" t="s">
        <v>48</v>
      </c>
      <c r="H3" s="1" t="s">
        <v>72</v>
      </c>
      <c r="I3" s="10" t="s">
        <v>187</v>
      </c>
      <c r="J3" s="10" t="s">
        <v>193</v>
      </c>
      <c r="L3" s="10">
        <v>3</v>
      </c>
      <c r="O3" t="s">
        <v>67</v>
      </c>
      <c r="P3" t="s">
        <v>196</v>
      </c>
      <c r="AD3" s="10">
        <v>15</v>
      </c>
      <c r="AF3" s="2">
        <v>11</v>
      </c>
      <c r="AG3" s="3">
        <v>6.5</v>
      </c>
      <c r="AK3" s="2">
        <v>10</v>
      </c>
      <c r="AL3" s="2">
        <v>9.8</v>
      </c>
      <c r="AN3" s="3">
        <f t="shared" si="0"/>
        <v>9.9</v>
      </c>
    </row>
    <row r="4" spans="1:40" ht="12.75">
      <c r="A4" s="10">
        <v>52</v>
      </c>
      <c r="B4" t="s">
        <v>168</v>
      </c>
      <c r="C4" s="10" t="s">
        <v>177</v>
      </c>
      <c r="D4" s="17">
        <v>37759</v>
      </c>
      <c r="E4" s="10">
        <v>1810</v>
      </c>
      <c r="F4" s="2">
        <v>22</v>
      </c>
      <c r="H4" s="1" t="s">
        <v>59</v>
      </c>
      <c r="I4" s="10" t="s">
        <v>190</v>
      </c>
      <c r="J4" s="10" t="s">
        <v>193</v>
      </c>
      <c r="L4" s="10">
        <v>2</v>
      </c>
      <c r="O4" t="s">
        <v>216</v>
      </c>
      <c r="P4" t="s">
        <v>197</v>
      </c>
      <c r="AD4" s="10">
        <v>20</v>
      </c>
      <c r="AF4" s="2">
        <v>17.5</v>
      </c>
      <c r="AG4" s="3">
        <v>6.5</v>
      </c>
      <c r="AK4" s="2">
        <v>9.5</v>
      </c>
      <c r="AL4" s="2">
        <v>9.3</v>
      </c>
      <c r="AN4" s="3">
        <f t="shared" si="0"/>
        <v>9.4</v>
      </c>
    </row>
    <row r="5" spans="1:40" ht="12.75">
      <c r="A5" s="10">
        <v>53</v>
      </c>
      <c r="B5" t="s">
        <v>168</v>
      </c>
      <c r="C5" s="10" t="s">
        <v>177</v>
      </c>
      <c r="D5" s="17">
        <v>37786</v>
      </c>
      <c r="E5" s="10">
        <v>930</v>
      </c>
      <c r="F5" s="2">
        <v>14.5</v>
      </c>
      <c r="H5" s="1" t="s">
        <v>59</v>
      </c>
      <c r="I5" s="10" t="s">
        <v>191</v>
      </c>
      <c r="J5" s="10" t="s">
        <v>49</v>
      </c>
      <c r="L5" s="10">
        <v>1</v>
      </c>
      <c r="O5" t="s">
        <v>213</v>
      </c>
      <c r="P5" t="s">
        <v>197</v>
      </c>
      <c r="AD5" s="10">
        <v>15</v>
      </c>
      <c r="AF5" s="2">
        <v>18</v>
      </c>
      <c r="AG5" s="3">
        <v>6.5</v>
      </c>
      <c r="AK5" s="2">
        <v>6.4</v>
      </c>
      <c r="AL5" s="2">
        <v>6.4</v>
      </c>
      <c r="AN5" s="3">
        <f t="shared" si="0"/>
        <v>6.4</v>
      </c>
    </row>
    <row r="6" spans="1:40" ht="12.75">
      <c r="A6" s="10">
        <v>54</v>
      </c>
      <c r="B6" t="s">
        <v>168</v>
      </c>
      <c r="C6" s="10" t="s">
        <v>177</v>
      </c>
      <c r="D6" s="17">
        <v>37815</v>
      </c>
      <c r="E6" s="10">
        <v>1000</v>
      </c>
      <c r="F6" s="2">
        <v>23.5</v>
      </c>
      <c r="G6" t="s">
        <v>62</v>
      </c>
      <c r="H6" s="1" t="s">
        <v>72</v>
      </c>
      <c r="I6" s="10" t="s">
        <v>190</v>
      </c>
      <c r="J6" s="10" t="s">
        <v>49</v>
      </c>
      <c r="L6" s="10">
        <v>1</v>
      </c>
      <c r="M6">
        <v>1345</v>
      </c>
      <c r="O6" t="s">
        <v>209</v>
      </c>
      <c r="P6" t="s">
        <v>197</v>
      </c>
      <c r="AD6" s="10">
        <v>15</v>
      </c>
      <c r="AF6" s="2">
        <v>21.5</v>
      </c>
      <c r="AG6" s="3">
        <v>6.5</v>
      </c>
      <c r="AK6" s="2">
        <v>7.4</v>
      </c>
      <c r="AL6" s="2">
        <v>7.6</v>
      </c>
      <c r="AN6" s="3">
        <f t="shared" si="0"/>
        <v>7.5</v>
      </c>
    </row>
    <row r="7" spans="1:40" ht="12.75">
      <c r="A7" s="10">
        <v>55</v>
      </c>
      <c r="B7" t="s">
        <v>168</v>
      </c>
      <c r="C7" s="10" t="s">
        <v>177</v>
      </c>
      <c r="D7" s="17">
        <v>37849</v>
      </c>
      <c r="E7" s="10">
        <v>1150</v>
      </c>
      <c r="F7" s="2">
        <v>29</v>
      </c>
      <c r="G7" t="s">
        <v>39</v>
      </c>
      <c r="H7" s="1" t="s">
        <v>120</v>
      </c>
      <c r="I7" s="10" t="s">
        <v>190</v>
      </c>
      <c r="J7" s="10" t="s">
        <v>193</v>
      </c>
      <c r="L7" s="10">
        <v>3</v>
      </c>
      <c r="N7">
        <v>1144</v>
      </c>
      <c r="O7" t="s">
        <v>75</v>
      </c>
      <c r="P7" t="s">
        <v>197</v>
      </c>
      <c r="AD7" s="10">
        <v>20</v>
      </c>
      <c r="AF7" s="2">
        <v>24.5</v>
      </c>
      <c r="AG7" s="3">
        <v>6.5</v>
      </c>
      <c r="AK7" s="2">
        <v>5.2</v>
      </c>
      <c r="AL7" s="2">
        <v>5.4</v>
      </c>
      <c r="AN7" s="3">
        <f t="shared" si="0"/>
        <v>5.300000000000001</v>
      </c>
    </row>
    <row r="8" spans="1:40" ht="12.75">
      <c r="A8" s="10">
        <v>56</v>
      </c>
      <c r="B8" t="s">
        <v>168</v>
      </c>
      <c r="C8" s="10" t="s">
        <v>177</v>
      </c>
      <c r="D8" s="17">
        <v>37878</v>
      </c>
      <c r="E8" s="10">
        <v>1520</v>
      </c>
      <c r="F8" s="2">
        <v>24.5</v>
      </c>
      <c r="G8" t="s">
        <v>48</v>
      </c>
      <c r="H8" s="1" t="s">
        <v>40</v>
      </c>
      <c r="I8" s="10" t="s">
        <v>192</v>
      </c>
      <c r="J8" s="10" t="s">
        <v>193</v>
      </c>
      <c r="L8" s="10">
        <v>1</v>
      </c>
      <c r="M8">
        <v>1650</v>
      </c>
      <c r="O8" t="s">
        <v>209</v>
      </c>
      <c r="P8" t="s">
        <v>197</v>
      </c>
      <c r="AD8" s="10">
        <v>20</v>
      </c>
      <c r="AF8" s="2">
        <v>22</v>
      </c>
      <c r="AG8" s="3">
        <v>7</v>
      </c>
      <c r="AK8" s="2">
        <v>8</v>
      </c>
      <c r="AL8" s="2">
        <v>8</v>
      </c>
      <c r="AN8" s="3">
        <f t="shared" si="0"/>
        <v>8</v>
      </c>
    </row>
    <row r="9" spans="1:40" ht="12.75">
      <c r="A9" s="10">
        <v>57</v>
      </c>
      <c r="B9" t="s">
        <v>168</v>
      </c>
      <c r="C9" s="10" t="s">
        <v>177</v>
      </c>
      <c r="D9" s="17">
        <v>37905</v>
      </c>
      <c r="E9" s="10">
        <v>1700</v>
      </c>
      <c r="F9" s="2">
        <v>18</v>
      </c>
      <c r="H9" s="1" t="s">
        <v>59</v>
      </c>
      <c r="I9" s="10" t="s">
        <v>190</v>
      </c>
      <c r="J9" s="10" t="s">
        <v>193</v>
      </c>
      <c r="L9" s="10">
        <v>6</v>
      </c>
      <c r="O9" t="s">
        <v>211</v>
      </c>
      <c r="AD9" s="10">
        <v>30</v>
      </c>
      <c r="AF9" s="2">
        <v>15</v>
      </c>
      <c r="AG9" s="3">
        <v>7</v>
      </c>
      <c r="AK9" s="2">
        <v>8.2</v>
      </c>
      <c r="AL9" s="2">
        <v>8.5</v>
      </c>
      <c r="AN9" s="3">
        <f t="shared" si="0"/>
        <v>8.35</v>
      </c>
    </row>
    <row r="10" spans="1:41" ht="12.75">
      <c r="A10" s="10">
        <v>1</v>
      </c>
      <c r="B10" s="10" t="s">
        <v>240</v>
      </c>
      <c r="C10" s="10" t="s">
        <v>38</v>
      </c>
      <c r="D10" s="16">
        <v>37760</v>
      </c>
      <c r="E10" s="10">
        <v>1450</v>
      </c>
      <c r="F10" s="11">
        <v>24.5</v>
      </c>
      <c r="G10" s="10" t="s">
        <v>39</v>
      </c>
      <c r="H10" s="12" t="s">
        <v>50</v>
      </c>
      <c r="I10" s="10" t="s">
        <v>190</v>
      </c>
      <c r="J10" s="10" t="s">
        <v>193</v>
      </c>
      <c r="K10" s="10"/>
      <c r="L10" s="10">
        <v>5</v>
      </c>
      <c r="M10" s="10"/>
      <c r="N10" s="10"/>
      <c r="O10" s="10"/>
      <c r="P10" s="10" t="s">
        <v>198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>
        <v>5</v>
      </c>
      <c r="AE10" s="10"/>
      <c r="AF10" s="11">
        <v>7</v>
      </c>
      <c r="AG10" s="13">
        <v>6.75</v>
      </c>
      <c r="AH10" s="14"/>
      <c r="AI10" s="11"/>
      <c r="AJ10" s="11"/>
      <c r="AK10" s="11">
        <v>7.6</v>
      </c>
      <c r="AL10" s="11">
        <v>7.5</v>
      </c>
      <c r="AM10" s="10"/>
      <c r="AN10" s="3">
        <f t="shared" si="0"/>
        <v>7.55</v>
      </c>
      <c r="AO10" s="10"/>
    </row>
    <row r="11" spans="1:40" ht="12.75">
      <c r="A11">
        <v>2</v>
      </c>
      <c r="B11" s="10" t="s">
        <v>240</v>
      </c>
      <c r="C11" t="s">
        <v>38</v>
      </c>
      <c r="D11" s="17">
        <v>37795</v>
      </c>
      <c r="E11">
        <v>1430</v>
      </c>
      <c r="F11" s="2">
        <v>23</v>
      </c>
      <c r="G11" t="s">
        <v>62</v>
      </c>
      <c r="H11" s="1" t="s">
        <v>41</v>
      </c>
      <c r="I11" t="s">
        <v>187</v>
      </c>
      <c r="J11" t="s">
        <v>194</v>
      </c>
      <c r="K11" t="s">
        <v>43</v>
      </c>
      <c r="P11" t="s">
        <v>196</v>
      </c>
      <c r="AD11">
        <v>5</v>
      </c>
      <c r="AF11" s="2">
        <v>22</v>
      </c>
      <c r="AG11" s="3">
        <v>6.75</v>
      </c>
      <c r="AK11" s="2">
        <v>6.4</v>
      </c>
      <c r="AL11" s="2">
        <v>6.2</v>
      </c>
      <c r="AN11" s="3">
        <f t="shared" si="0"/>
        <v>6.300000000000001</v>
      </c>
    </row>
    <row r="12" spans="1:41" ht="12.75">
      <c r="A12">
        <v>4</v>
      </c>
      <c r="B12" s="10" t="s">
        <v>240</v>
      </c>
      <c r="C12" t="s">
        <v>38</v>
      </c>
      <c r="D12" s="17">
        <v>37816</v>
      </c>
      <c r="E12">
        <v>1405</v>
      </c>
      <c r="F12" s="2">
        <v>25</v>
      </c>
      <c r="G12" t="s">
        <v>39</v>
      </c>
      <c r="H12" s="1" t="s">
        <v>41</v>
      </c>
      <c r="I12" t="s">
        <v>192</v>
      </c>
      <c r="J12" t="s">
        <v>193</v>
      </c>
      <c r="L12">
        <v>1</v>
      </c>
      <c r="P12" t="s">
        <v>196</v>
      </c>
      <c r="AD12">
        <v>5</v>
      </c>
      <c r="AF12" s="2">
        <v>26.5</v>
      </c>
      <c r="AG12" s="3">
        <v>7.75</v>
      </c>
      <c r="AK12" s="2">
        <v>7.2</v>
      </c>
      <c r="AL12" s="2">
        <v>8.2</v>
      </c>
      <c r="AM12">
        <v>7.9</v>
      </c>
      <c r="AN12" s="3">
        <f>(AL12+AM12)/2</f>
        <v>8.05</v>
      </c>
      <c r="AO12" t="s">
        <v>201</v>
      </c>
    </row>
    <row r="13" spans="1:41" ht="12.75">
      <c r="A13">
        <v>5</v>
      </c>
      <c r="B13" s="10" t="s">
        <v>240</v>
      </c>
      <c r="C13" t="s">
        <v>38</v>
      </c>
      <c r="D13" s="17">
        <v>37851</v>
      </c>
      <c r="E13">
        <v>1250</v>
      </c>
      <c r="F13" s="2">
        <v>25</v>
      </c>
      <c r="G13" t="s">
        <v>52</v>
      </c>
      <c r="H13" s="1" t="s">
        <v>41</v>
      </c>
      <c r="I13" t="s">
        <v>190</v>
      </c>
      <c r="J13" t="s">
        <v>193</v>
      </c>
      <c r="L13">
        <v>4</v>
      </c>
      <c r="P13" t="s">
        <v>196</v>
      </c>
      <c r="AD13">
        <v>5</v>
      </c>
      <c r="AF13" s="2">
        <v>24.5</v>
      </c>
      <c r="AG13" s="3">
        <v>6.75</v>
      </c>
      <c r="AK13" s="2">
        <v>6.1</v>
      </c>
      <c r="AL13" s="2">
        <v>6.1</v>
      </c>
      <c r="AN13" s="3">
        <f aca="true" t="shared" si="1" ref="AN13:AN29">AVERAGE(AK13:AM13)</f>
        <v>6.1</v>
      </c>
      <c r="AO13" t="s">
        <v>202</v>
      </c>
    </row>
    <row r="14" spans="1:40" ht="12.75">
      <c r="A14">
        <v>6</v>
      </c>
      <c r="B14" s="10" t="s">
        <v>240</v>
      </c>
      <c r="C14" t="s">
        <v>38</v>
      </c>
      <c r="D14" s="17">
        <v>37879</v>
      </c>
      <c r="E14">
        <v>1255</v>
      </c>
      <c r="F14" s="2">
        <v>24.5</v>
      </c>
      <c r="G14" t="s">
        <v>39</v>
      </c>
      <c r="H14" s="1" t="s">
        <v>50</v>
      </c>
      <c r="I14" t="s">
        <v>192</v>
      </c>
      <c r="J14" t="s">
        <v>193</v>
      </c>
      <c r="L14">
        <v>2</v>
      </c>
      <c r="P14" t="s">
        <v>196</v>
      </c>
      <c r="AD14">
        <v>5</v>
      </c>
      <c r="AF14" s="2">
        <v>23</v>
      </c>
      <c r="AG14" s="3">
        <v>6.75</v>
      </c>
      <c r="AK14" s="2">
        <v>7</v>
      </c>
      <c r="AL14" s="2">
        <v>6.8</v>
      </c>
      <c r="AN14" s="3">
        <f t="shared" si="1"/>
        <v>6.9</v>
      </c>
    </row>
    <row r="15" spans="1:40" ht="12.75">
      <c r="A15">
        <v>7</v>
      </c>
      <c r="B15" s="10" t="s">
        <v>240</v>
      </c>
      <c r="C15" t="s">
        <v>38</v>
      </c>
      <c r="D15" s="17">
        <v>37907</v>
      </c>
      <c r="E15">
        <v>1245</v>
      </c>
      <c r="F15" s="2">
        <v>19.5</v>
      </c>
      <c r="G15" t="s">
        <v>53</v>
      </c>
      <c r="H15" s="1" t="s">
        <v>54</v>
      </c>
      <c r="I15" t="s">
        <v>190</v>
      </c>
      <c r="J15" t="s">
        <v>194</v>
      </c>
      <c r="K15" t="s">
        <v>203</v>
      </c>
      <c r="L15">
        <v>1</v>
      </c>
      <c r="P15" t="s">
        <v>196</v>
      </c>
      <c r="AD15">
        <v>15</v>
      </c>
      <c r="AF15" s="2">
        <v>12</v>
      </c>
      <c r="AG15" s="3">
        <v>6.5</v>
      </c>
      <c r="AK15" s="2">
        <v>6.9</v>
      </c>
      <c r="AL15" s="2">
        <v>6.8</v>
      </c>
      <c r="AN15" s="3">
        <f t="shared" si="1"/>
        <v>6.85</v>
      </c>
    </row>
    <row r="16" spans="1:40" ht="12.75">
      <c r="A16">
        <v>8</v>
      </c>
      <c r="B16" t="s">
        <v>241</v>
      </c>
      <c r="C16" t="s">
        <v>176</v>
      </c>
      <c r="D16" s="17">
        <v>37729</v>
      </c>
      <c r="E16">
        <v>1000</v>
      </c>
      <c r="F16" s="2">
        <v>6</v>
      </c>
      <c r="G16" t="s">
        <v>55</v>
      </c>
      <c r="H16" s="1" t="s">
        <v>56</v>
      </c>
      <c r="I16" t="s">
        <v>187</v>
      </c>
      <c r="J16" t="s">
        <v>193</v>
      </c>
      <c r="L16">
        <v>8</v>
      </c>
      <c r="P16" t="s">
        <v>196</v>
      </c>
      <c r="AD16">
        <v>5</v>
      </c>
      <c r="AF16" s="2">
        <v>7</v>
      </c>
      <c r="AG16" s="3">
        <v>7.5</v>
      </c>
      <c r="AK16" s="2">
        <v>13</v>
      </c>
      <c r="AL16" s="2">
        <v>13</v>
      </c>
      <c r="AN16" s="3">
        <f t="shared" si="1"/>
        <v>13</v>
      </c>
    </row>
    <row r="17" spans="1:40" ht="12.75">
      <c r="A17">
        <v>9</v>
      </c>
      <c r="B17" t="s">
        <v>241</v>
      </c>
      <c r="C17" t="s">
        <v>176</v>
      </c>
      <c r="D17" s="17">
        <v>37770</v>
      </c>
      <c r="E17">
        <v>915</v>
      </c>
      <c r="F17" s="2">
        <v>14</v>
      </c>
      <c r="I17" t="s">
        <v>192</v>
      </c>
      <c r="J17" t="s">
        <v>49</v>
      </c>
      <c r="L17">
        <v>7</v>
      </c>
      <c r="U17" t="s">
        <v>126</v>
      </c>
      <c r="AC17" t="s">
        <v>204</v>
      </c>
      <c r="AD17">
        <v>5</v>
      </c>
      <c r="AF17" s="2">
        <v>15</v>
      </c>
      <c r="AG17" s="3">
        <v>6.5</v>
      </c>
      <c r="AK17" s="2">
        <v>9.8</v>
      </c>
      <c r="AL17" s="2">
        <v>9.8</v>
      </c>
      <c r="AN17" s="3">
        <f t="shared" si="1"/>
        <v>9.8</v>
      </c>
    </row>
    <row r="18" spans="1:40" ht="12.75">
      <c r="A18">
        <v>10</v>
      </c>
      <c r="B18" t="s">
        <v>241</v>
      </c>
      <c r="C18" t="s">
        <v>176</v>
      </c>
      <c r="D18" s="17">
        <v>37785</v>
      </c>
      <c r="E18">
        <v>845</v>
      </c>
      <c r="F18" s="2">
        <v>20</v>
      </c>
      <c r="G18" t="s">
        <v>39</v>
      </c>
      <c r="H18" s="1" t="s">
        <v>57</v>
      </c>
      <c r="I18" t="s">
        <v>187</v>
      </c>
      <c r="J18" t="s">
        <v>193</v>
      </c>
      <c r="L18">
        <v>3</v>
      </c>
      <c r="AC18" t="s">
        <v>205</v>
      </c>
      <c r="AD18">
        <v>0</v>
      </c>
      <c r="AF18" s="2">
        <v>18</v>
      </c>
      <c r="AG18" s="3">
        <v>6.5</v>
      </c>
      <c r="AK18" s="2">
        <v>8.6</v>
      </c>
      <c r="AL18" s="2">
        <v>8.6</v>
      </c>
      <c r="AN18" s="3">
        <f t="shared" si="1"/>
        <v>8.6</v>
      </c>
    </row>
    <row r="19" spans="1:40" ht="12.75">
      <c r="A19">
        <v>13</v>
      </c>
      <c r="B19" t="s">
        <v>241</v>
      </c>
      <c r="C19" t="s">
        <v>176</v>
      </c>
      <c r="D19" s="17" t="s">
        <v>64</v>
      </c>
      <c r="E19">
        <v>1100</v>
      </c>
      <c r="F19" s="2">
        <v>23</v>
      </c>
      <c r="H19" s="1" t="s">
        <v>59</v>
      </c>
      <c r="I19" t="s">
        <v>190</v>
      </c>
      <c r="J19" t="s">
        <v>193</v>
      </c>
      <c r="L19">
        <v>14</v>
      </c>
      <c r="AC19" t="s">
        <v>208</v>
      </c>
      <c r="AD19">
        <v>0</v>
      </c>
      <c r="AF19" s="2">
        <v>15</v>
      </c>
      <c r="AG19" s="3">
        <v>6.5</v>
      </c>
      <c r="AK19" s="2">
        <v>12</v>
      </c>
      <c r="AL19" s="2">
        <v>11.6</v>
      </c>
      <c r="AN19" s="3">
        <f t="shared" si="1"/>
        <v>11.8</v>
      </c>
    </row>
    <row r="20" spans="1:40" ht="12.75">
      <c r="A20">
        <v>11</v>
      </c>
      <c r="B20" t="s">
        <v>241</v>
      </c>
      <c r="C20" t="s">
        <v>176</v>
      </c>
      <c r="D20" s="17" t="s">
        <v>58</v>
      </c>
      <c r="E20">
        <v>850</v>
      </c>
      <c r="F20" s="2">
        <v>18</v>
      </c>
      <c r="H20" s="1" t="s">
        <v>59</v>
      </c>
      <c r="I20" t="s">
        <v>192</v>
      </c>
      <c r="J20" t="s">
        <v>193</v>
      </c>
      <c r="P20" t="s">
        <v>197</v>
      </c>
      <c r="AC20" t="s">
        <v>206</v>
      </c>
      <c r="AD20">
        <v>0</v>
      </c>
      <c r="AF20" s="2">
        <v>24</v>
      </c>
      <c r="AG20" s="3">
        <v>7.9</v>
      </c>
      <c r="AK20" s="2">
        <v>8.4</v>
      </c>
      <c r="AL20" s="2">
        <v>8.4</v>
      </c>
      <c r="AN20" s="3">
        <f t="shared" si="1"/>
        <v>8.4</v>
      </c>
    </row>
    <row r="21" spans="1:40" ht="12.75">
      <c r="A21">
        <v>12</v>
      </c>
      <c r="B21" t="s">
        <v>241</v>
      </c>
      <c r="C21" t="s">
        <v>176</v>
      </c>
      <c r="D21" s="17" t="s">
        <v>60</v>
      </c>
      <c r="E21">
        <v>910</v>
      </c>
      <c r="F21" s="2">
        <v>26</v>
      </c>
      <c r="H21" s="1" t="s">
        <v>59</v>
      </c>
      <c r="I21" t="s">
        <v>190</v>
      </c>
      <c r="J21" t="s">
        <v>193</v>
      </c>
      <c r="L21">
        <v>1</v>
      </c>
      <c r="P21" t="s">
        <v>197</v>
      </c>
      <c r="AC21" t="s">
        <v>207</v>
      </c>
      <c r="AD21">
        <v>0</v>
      </c>
      <c r="AF21" s="2">
        <v>25</v>
      </c>
      <c r="AG21" s="3">
        <v>6.5</v>
      </c>
      <c r="AK21" s="2">
        <v>7.6</v>
      </c>
      <c r="AL21" s="2">
        <v>7.6</v>
      </c>
      <c r="AN21" s="3">
        <f t="shared" si="1"/>
        <v>7.6</v>
      </c>
    </row>
    <row r="22" spans="1:40" ht="12.75">
      <c r="A22">
        <v>14</v>
      </c>
      <c r="B22" t="s">
        <v>241</v>
      </c>
      <c r="C22" t="s">
        <v>176</v>
      </c>
      <c r="D22" s="17" t="s">
        <v>61</v>
      </c>
      <c r="E22">
        <v>1800</v>
      </c>
      <c r="F22" s="2">
        <v>17</v>
      </c>
      <c r="G22" t="s">
        <v>62</v>
      </c>
      <c r="H22" s="1" t="s">
        <v>40</v>
      </c>
      <c r="I22" t="s">
        <v>187</v>
      </c>
      <c r="J22" t="s">
        <v>193</v>
      </c>
      <c r="L22">
        <v>5</v>
      </c>
      <c r="P22" t="s">
        <v>196</v>
      </c>
      <c r="AC22" t="s">
        <v>63</v>
      </c>
      <c r="AD22">
        <v>0</v>
      </c>
      <c r="AF22" s="2">
        <v>20</v>
      </c>
      <c r="AG22" s="3">
        <v>7</v>
      </c>
      <c r="AK22" s="2">
        <v>10</v>
      </c>
      <c r="AL22" s="2">
        <v>10</v>
      </c>
      <c r="AN22" s="3">
        <f t="shared" si="1"/>
        <v>10</v>
      </c>
    </row>
    <row r="23" spans="1:41" ht="12.75">
      <c r="A23">
        <v>36</v>
      </c>
      <c r="B23" t="s">
        <v>100</v>
      </c>
      <c r="C23" t="s">
        <v>98</v>
      </c>
      <c r="D23" s="17">
        <v>37732</v>
      </c>
      <c r="E23">
        <v>1415</v>
      </c>
      <c r="F23" s="2">
        <v>14</v>
      </c>
      <c r="G23" t="s">
        <v>39</v>
      </c>
      <c r="H23" s="1" t="s">
        <v>99</v>
      </c>
      <c r="I23" t="s">
        <v>187</v>
      </c>
      <c r="J23" t="s">
        <v>193</v>
      </c>
      <c r="L23">
        <v>5</v>
      </c>
      <c r="M23">
        <v>645</v>
      </c>
      <c r="N23">
        <v>1300</v>
      </c>
      <c r="O23" t="s">
        <v>213</v>
      </c>
      <c r="P23" t="s">
        <v>196</v>
      </c>
      <c r="AD23">
        <v>15</v>
      </c>
      <c r="AF23" s="2">
        <v>10</v>
      </c>
      <c r="AG23" s="3">
        <v>7</v>
      </c>
      <c r="AK23" s="2">
        <v>12.4</v>
      </c>
      <c r="AL23" s="2">
        <v>14.6</v>
      </c>
      <c r="AM23">
        <v>19.3</v>
      </c>
      <c r="AN23" s="3">
        <f t="shared" si="1"/>
        <v>15.433333333333332</v>
      </c>
      <c r="AO23" t="s">
        <v>224</v>
      </c>
    </row>
    <row r="24" spans="1:41" ht="12.75">
      <c r="A24">
        <v>36.5</v>
      </c>
      <c r="B24" t="s">
        <v>100</v>
      </c>
      <c r="C24" t="s">
        <v>98</v>
      </c>
      <c r="D24" s="17">
        <v>37733</v>
      </c>
      <c r="E24">
        <v>950</v>
      </c>
      <c r="F24" s="2">
        <v>6.5</v>
      </c>
      <c r="G24" t="s">
        <v>48</v>
      </c>
      <c r="H24" s="1" t="s">
        <v>91</v>
      </c>
      <c r="I24" t="s">
        <v>192</v>
      </c>
      <c r="J24" t="s">
        <v>49</v>
      </c>
      <c r="K24">
        <v>0</v>
      </c>
      <c r="L24">
        <v>1</v>
      </c>
      <c r="M24">
        <v>730</v>
      </c>
      <c r="N24">
        <v>1345</v>
      </c>
      <c r="O24" t="s">
        <v>217</v>
      </c>
      <c r="P24" t="s">
        <v>197</v>
      </c>
      <c r="Z24" t="s">
        <v>126</v>
      </c>
      <c r="AC24" t="s">
        <v>223</v>
      </c>
      <c r="AF24" s="2">
        <v>9.2</v>
      </c>
      <c r="AK24" s="2">
        <v>11.9</v>
      </c>
      <c r="AL24" s="2">
        <v>12</v>
      </c>
      <c r="AN24" s="3">
        <f t="shared" si="1"/>
        <v>11.95</v>
      </c>
      <c r="AO24" t="s">
        <v>224</v>
      </c>
    </row>
    <row r="25" spans="1:41" ht="12.75">
      <c r="A25">
        <v>37</v>
      </c>
      <c r="B25" t="s">
        <v>100</v>
      </c>
      <c r="C25" t="s">
        <v>98</v>
      </c>
      <c r="D25" s="17">
        <v>37757</v>
      </c>
      <c r="E25">
        <v>1115</v>
      </c>
      <c r="F25" s="2">
        <v>11.5</v>
      </c>
      <c r="G25" t="s">
        <v>77</v>
      </c>
      <c r="H25" s="1" t="s">
        <v>102</v>
      </c>
      <c r="I25" t="s">
        <v>190</v>
      </c>
      <c r="J25" t="s">
        <v>49</v>
      </c>
      <c r="K25">
        <v>0.1</v>
      </c>
      <c r="L25">
        <v>1</v>
      </c>
      <c r="M25">
        <v>1345</v>
      </c>
      <c r="N25">
        <v>814</v>
      </c>
      <c r="O25" t="s">
        <v>209</v>
      </c>
      <c r="P25" t="s">
        <v>196</v>
      </c>
      <c r="Z25" t="s">
        <v>126</v>
      </c>
      <c r="AC25" t="s">
        <v>103</v>
      </c>
      <c r="AD25" t="s">
        <v>225</v>
      </c>
      <c r="AF25" s="2">
        <v>12.2</v>
      </c>
      <c r="AG25" s="3">
        <v>6.5</v>
      </c>
      <c r="AK25" s="2">
        <v>9.2</v>
      </c>
      <c r="AL25" s="2">
        <v>9.6</v>
      </c>
      <c r="AN25" s="3">
        <f t="shared" si="1"/>
        <v>9.399999999999999</v>
      </c>
      <c r="AO25" t="s">
        <v>104</v>
      </c>
    </row>
    <row r="26" spans="1:40" ht="12.75">
      <c r="A26">
        <v>38</v>
      </c>
      <c r="B26" t="s">
        <v>100</v>
      </c>
      <c r="C26" t="s">
        <v>98</v>
      </c>
      <c r="D26" s="17">
        <v>37785</v>
      </c>
      <c r="E26">
        <v>930</v>
      </c>
      <c r="F26" s="2">
        <v>18</v>
      </c>
      <c r="G26" t="s">
        <v>52</v>
      </c>
      <c r="H26" s="1" t="s">
        <v>102</v>
      </c>
      <c r="I26" t="s">
        <v>187</v>
      </c>
      <c r="J26" t="s">
        <v>193</v>
      </c>
      <c r="L26">
        <v>2</v>
      </c>
      <c r="M26">
        <v>1313</v>
      </c>
      <c r="N26">
        <v>704</v>
      </c>
      <c r="O26" t="s">
        <v>209</v>
      </c>
      <c r="P26" t="s">
        <v>196</v>
      </c>
      <c r="AC26" t="s">
        <v>105</v>
      </c>
      <c r="AD26" t="s">
        <v>226</v>
      </c>
      <c r="AF26" s="2">
        <v>19.5</v>
      </c>
      <c r="AG26" s="3">
        <v>7</v>
      </c>
      <c r="AK26" s="2">
        <v>7.6</v>
      </c>
      <c r="AL26" s="2">
        <v>7.6</v>
      </c>
      <c r="AN26" s="3">
        <f t="shared" si="1"/>
        <v>7.6</v>
      </c>
    </row>
    <row r="27" spans="1:41" ht="12.75">
      <c r="A27">
        <v>40</v>
      </c>
      <c r="B27" t="s">
        <v>100</v>
      </c>
      <c r="C27" t="s">
        <v>98</v>
      </c>
      <c r="D27" s="17">
        <v>37849</v>
      </c>
      <c r="E27">
        <v>1000</v>
      </c>
      <c r="F27" s="2">
        <v>25.5</v>
      </c>
      <c r="G27" t="s">
        <v>39</v>
      </c>
      <c r="H27" s="1" t="s">
        <v>107</v>
      </c>
      <c r="I27" t="s">
        <v>190</v>
      </c>
      <c r="J27" t="s">
        <v>193</v>
      </c>
      <c r="L27">
        <v>2</v>
      </c>
      <c r="M27">
        <v>500</v>
      </c>
      <c r="N27">
        <v>1128</v>
      </c>
      <c r="O27" t="s">
        <v>215</v>
      </c>
      <c r="P27" t="s">
        <v>199</v>
      </c>
      <c r="AB27" t="s">
        <v>126</v>
      </c>
      <c r="AC27" t="s">
        <v>229</v>
      </c>
      <c r="AD27">
        <v>15</v>
      </c>
      <c r="AF27" s="2">
        <v>24.5</v>
      </c>
      <c r="AG27" s="3">
        <v>7.5</v>
      </c>
      <c r="AK27" s="2">
        <v>7.6</v>
      </c>
      <c r="AL27" s="2">
        <v>7.4</v>
      </c>
      <c r="AN27" s="3">
        <f t="shared" si="1"/>
        <v>7.5</v>
      </c>
      <c r="AO27" t="s">
        <v>108</v>
      </c>
    </row>
    <row r="28" spans="1:41" ht="12.75">
      <c r="A28" s="10">
        <v>41</v>
      </c>
      <c r="B28" s="10" t="s">
        <v>100</v>
      </c>
      <c r="C28" s="10" t="s">
        <v>230</v>
      </c>
      <c r="D28" s="16">
        <v>37878</v>
      </c>
      <c r="E28" s="10">
        <v>1245</v>
      </c>
      <c r="F28" s="11">
        <v>28</v>
      </c>
      <c r="G28" s="10" t="s">
        <v>109</v>
      </c>
      <c r="H28" s="12" t="s">
        <v>50</v>
      </c>
      <c r="I28" s="10" t="s">
        <v>192</v>
      </c>
      <c r="J28" s="10" t="s">
        <v>193</v>
      </c>
      <c r="K28" s="10"/>
      <c r="L28" s="10">
        <v>1</v>
      </c>
      <c r="M28" s="10"/>
      <c r="N28" s="10"/>
      <c r="O28" t="s">
        <v>209</v>
      </c>
      <c r="P28" s="10" t="s">
        <v>196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 t="s">
        <v>200</v>
      </c>
      <c r="AD28" s="10">
        <v>15</v>
      </c>
      <c r="AE28" s="10"/>
      <c r="AF28" s="11">
        <v>22</v>
      </c>
      <c r="AG28" s="13">
        <v>7</v>
      </c>
      <c r="AH28" s="14"/>
      <c r="AI28" s="11"/>
      <c r="AJ28" s="11"/>
      <c r="AK28" s="11">
        <v>7.2</v>
      </c>
      <c r="AL28" s="11">
        <v>7.3</v>
      </c>
      <c r="AM28" s="10"/>
      <c r="AN28" s="3">
        <f t="shared" si="1"/>
        <v>7.25</v>
      </c>
      <c r="AO28" s="10"/>
    </row>
    <row r="29" spans="1:40" ht="12.75">
      <c r="A29" s="10">
        <v>42</v>
      </c>
      <c r="B29" s="10" t="s">
        <v>100</v>
      </c>
      <c r="C29" s="10" t="s">
        <v>98</v>
      </c>
      <c r="D29" s="17">
        <v>37905</v>
      </c>
      <c r="E29" s="10">
        <v>1110</v>
      </c>
      <c r="F29" s="2">
        <v>17</v>
      </c>
      <c r="G29" s="10"/>
      <c r="H29" s="1" t="s">
        <v>59</v>
      </c>
      <c r="I29" s="10" t="s">
        <v>190</v>
      </c>
      <c r="J29" s="10" t="s">
        <v>193</v>
      </c>
      <c r="L29" s="10">
        <v>3</v>
      </c>
      <c r="M29" s="10">
        <v>1506</v>
      </c>
      <c r="N29" s="10">
        <v>905</v>
      </c>
      <c r="O29" t="s">
        <v>209</v>
      </c>
      <c r="P29" s="10" t="s">
        <v>197</v>
      </c>
      <c r="Z29" t="s">
        <v>126</v>
      </c>
      <c r="AC29" t="s">
        <v>231</v>
      </c>
      <c r="AD29" s="10">
        <v>20</v>
      </c>
      <c r="AF29" s="2">
        <v>14</v>
      </c>
      <c r="AG29" s="3">
        <v>7</v>
      </c>
      <c r="AK29" s="2">
        <v>8.3</v>
      </c>
      <c r="AL29" s="2">
        <v>8.4</v>
      </c>
      <c r="AM29" s="10"/>
      <c r="AN29" s="3">
        <f t="shared" si="1"/>
        <v>8.350000000000001</v>
      </c>
    </row>
    <row r="30" spans="1:41" ht="12.75">
      <c r="A30">
        <v>39</v>
      </c>
      <c r="B30" t="s">
        <v>100</v>
      </c>
      <c r="C30" t="s">
        <v>98</v>
      </c>
      <c r="D30" s="17" t="s">
        <v>106</v>
      </c>
      <c r="E30">
        <v>1035</v>
      </c>
      <c r="F30" s="2">
        <v>22.8</v>
      </c>
      <c r="G30" t="s">
        <v>39</v>
      </c>
      <c r="H30" s="1" t="s">
        <v>102</v>
      </c>
      <c r="I30" t="s">
        <v>190</v>
      </c>
      <c r="J30" t="s">
        <v>193</v>
      </c>
      <c r="L30">
        <v>2</v>
      </c>
      <c r="M30">
        <v>1357</v>
      </c>
      <c r="N30">
        <v>747</v>
      </c>
      <c r="O30" t="s">
        <v>209</v>
      </c>
      <c r="P30" t="s">
        <v>197</v>
      </c>
      <c r="Z30" t="s">
        <v>126</v>
      </c>
      <c r="AC30" t="s">
        <v>227</v>
      </c>
      <c r="AD30">
        <v>15</v>
      </c>
      <c r="AF30" s="2">
        <v>22</v>
      </c>
      <c r="AG30" s="3">
        <v>7</v>
      </c>
      <c r="AK30" s="2">
        <v>7</v>
      </c>
      <c r="AL30" s="2">
        <v>6.25</v>
      </c>
      <c r="AM30">
        <v>7.55</v>
      </c>
      <c r="AN30" s="3">
        <f>(AK30+AM30)/2</f>
        <v>7.275</v>
      </c>
      <c r="AO30" t="s">
        <v>228</v>
      </c>
    </row>
    <row r="31" spans="1:41" ht="12.75">
      <c r="A31" s="10">
        <v>43</v>
      </c>
      <c r="B31" s="10" t="s">
        <v>242</v>
      </c>
      <c r="C31" s="10" t="s">
        <v>110</v>
      </c>
      <c r="D31" s="17">
        <v>37717</v>
      </c>
      <c r="E31" s="10">
        <v>1350</v>
      </c>
      <c r="F31" s="2">
        <v>0.5</v>
      </c>
      <c r="G31" s="10" t="s">
        <v>111</v>
      </c>
      <c r="H31" s="1" t="s">
        <v>96</v>
      </c>
      <c r="I31" s="10" t="s">
        <v>190</v>
      </c>
      <c r="J31" s="10" t="s">
        <v>195</v>
      </c>
      <c r="K31" s="1" t="s">
        <v>222</v>
      </c>
      <c r="L31" s="10">
        <v>1</v>
      </c>
      <c r="M31" s="10">
        <v>1737</v>
      </c>
      <c r="O31" t="s">
        <v>209</v>
      </c>
      <c r="P31" s="10" t="s">
        <v>196</v>
      </c>
      <c r="AC31" t="s">
        <v>112</v>
      </c>
      <c r="AD31" s="10">
        <v>2.5</v>
      </c>
      <c r="AF31" s="2">
        <v>3</v>
      </c>
      <c r="AG31" s="3">
        <v>6</v>
      </c>
      <c r="AK31" s="2">
        <v>13.3</v>
      </c>
      <c r="AL31" s="2">
        <v>13.4</v>
      </c>
      <c r="AM31" s="10"/>
      <c r="AN31" s="3">
        <f>AVERAGE(AK31:AM31)</f>
        <v>13.350000000000001</v>
      </c>
      <c r="AO31" t="s">
        <v>113</v>
      </c>
    </row>
    <row r="32" spans="1:40" ht="12.75">
      <c r="A32" s="10">
        <v>44</v>
      </c>
      <c r="B32" s="10" t="s">
        <v>242</v>
      </c>
      <c r="C32" s="10" t="s">
        <v>110</v>
      </c>
      <c r="D32" s="17">
        <v>37731</v>
      </c>
      <c r="E32" s="10">
        <v>1630</v>
      </c>
      <c r="F32" s="2">
        <v>12</v>
      </c>
      <c r="G32" s="10" t="s">
        <v>232</v>
      </c>
      <c r="H32" s="1" t="s">
        <v>72</v>
      </c>
      <c r="I32" s="10" t="s">
        <v>187</v>
      </c>
      <c r="J32" s="10" t="s">
        <v>193</v>
      </c>
      <c r="L32" s="10">
        <v>5</v>
      </c>
      <c r="M32" s="10">
        <v>1722</v>
      </c>
      <c r="O32" t="s">
        <v>209</v>
      </c>
      <c r="P32" s="10" t="s">
        <v>196</v>
      </c>
      <c r="AC32" t="s">
        <v>233</v>
      </c>
      <c r="AD32" s="10">
        <v>2.5</v>
      </c>
      <c r="AF32" s="2">
        <v>9.5</v>
      </c>
      <c r="AG32" s="3">
        <v>6</v>
      </c>
      <c r="AK32" s="2">
        <v>13.8</v>
      </c>
      <c r="AL32" s="2">
        <v>13.2</v>
      </c>
      <c r="AN32" s="3">
        <f>AVERAGE(AK32:AM32)</f>
        <v>13.5</v>
      </c>
    </row>
    <row r="33" spans="1:40" ht="12.75">
      <c r="A33" s="10">
        <v>45</v>
      </c>
      <c r="B33" s="10" t="s">
        <v>242</v>
      </c>
      <c r="C33" s="10" t="s">
        <v>110</v>
      </c>
      <c r="D33" s="17">
        <v>37749</v>
      </c>
      <c r="E33" s="10">
        <v>1115</v>
      </c>
      <c r="F33" s="2">
        <v>16.5</v>
      </c>
      <c r="H33" s="1" t="s">
        <v>59</v>
      </c>
      <c r="I33" s="10" t="s">
        <v>190</v>
      </c>
      <c r="J33" s="10" t="s">
        <v>193</v>
      </c>
      <c r="L33" s="10">
        <v>2</v>
      </c>
      <c r="P33" s="10" t="s">
        <v>197</v>
      </c>
      <c r="AC33" t="s">
        <v>114</v>
      </c>
      <c r="AD33" s="10">
        <v>2.5</v>
      </c>
      <c r="AF33" s="2">
        <v>14</v>
      </c>
      <c r="AG33" s="3">
        <v>6.25</v>
      </c>
      <c r="AK33" s="2">
        <v>9.8</v>
      </c>
      <c r="AL33" s="2">
        <v>10</v>
      </c>
      <c r="AN33" s="3">
        <f>AVERAGE(AK33:AM33)</f>
        <v>9.9</v>
      </c>
    </row>
    <row r="34" spans="1:41" ht="12.75">
      <c r="A34" s="10">
        <v>46</v>
      </c>
      <c r="B34" s="10" t="s">
        <v>242</v>
      </c>
      <c r="C34" s="10" t="s">
        <v>110</v>
      </c>
      <c r="D34" s="17">
        <v>37794</v>
      </c>
      <c r="E34" s="10">
        <v>1615</v>
      </c>
      <c r="F34" s="2">
        <v>20</v>
      </c>
      <c r="H34" s="1" t="s">
        <v>59</v>
      </c>
      <c r="I34" s="10" t="s">
        <v>189</v>
      </c>
      <c r="J34" s="10" t="s">
        <v>194</v>
      </c>
      <c r="L34" s="10">
        <v>1</v>
      </c>
      <c r="P34" s="10" t="s">
        <v>197</v>
      </c>
      <c r="AC34" t="s">
        <v>115</v>
      </c>
      <c r="AD34" s="10">
        <v>2.5</v>
      </c>
      <c r="AF34" s="2">
        <v>21</v>
      </c>
      <c r="AG34" s="3">
        <v>6</v>
      </c>
      <c r="AK34" s="2">
        <v>6.2</v>
      </c>
      <c r="AL34" s="2">
        <v>7.2</v>
      </c>
      <c r="AM34">
        <v>6.9</v>
      </c>
      <c r="AN34" s="3">
        <f>(AL34+AM34)/2</f>
        <v>7.050000000000001</v>
      </c>
      <c r="AO34" t="s">
        <v>119</v>
      </c>
    </row>
    <row r="35" spans="1:44" ht="12.75">
      <c r="A35" s="10">
        <v>47</v>
      </c>
      <c r="B35" s="10" t="s">
        <v>242</v>
      </c>
      <c r="C35" s="10" t="s">
        <v>110</v>
      </c>
      <c r="D35" s="17">
        <v>37815</v>
      </c>
      <c r="E35" s="10">
        <v>1805</v>
      </c>
      <c r="F35" s="2">
        <v>26.5</v>
      </c>
      <c r="H35" s="1" t="s">
        <v>59</v>
      </c>
      <c r="I35" s="10" t="s">
        <v>190</v>
      </c>
      <c r="J35" s="10" t="s">
        <v>193</v>
      </c>
      <c r="L35" s="10">
        <v>1</v>
      </c>
      <c r="P35" s="10" t="s">
        <v>197</v>
      </c>
      <c r="AC35" t="s">
        <v>116</v>
      </c>
      <c r="AD35" s="10">
        <v>2.5</v>
      </c>
      <c r="AF35" s="2">
        <v>26</v>
      </c>
      <c r="AG35" s="3">
        <v>6.5</v>
      </c>
      <c r="AK35" s="2">
        <v>7.1</v>
      </c>
      <c r="AL35" s="2">
        <v>7.3</v>
      </c>
      <c r="AN35" s="3">
        <f aca="true" t="shared" si="2" ref="AN35:AN64">AVERAGE(AK35:AM35)</f>
        <v>7.199999999999999</v>
      </c>
      <c r="AR35" t="s">
        <v>65</v>
      </c>
    </row>
    <row r="36" spans="1:40" ht="12.75">
      <c r="A36" s="10">
        <v>48</v>
      </c>
      <c r="B36" s="10" t="s">
        <v>242</v>
      </c>
      <c r="C36" s="10" t="s">
        <v>117</v>
      </c>
      <c r="D36" s="17">
        <v>37850</v>
      </c>
      <c r="E36" s="10">
        <v>1000</v>
      </c>
      <c r="F36" s="2">
        <v>23</v>
      </c>
      <c r="H36" s="1" t="s">
        <v>59</v>
      </c>
      <c r="I36" s="10" t="s">
        <v>187</v>
      </c>
      <c r="L36" s="10">
        <v>1</v>
      </c>
      <c r="AC36" t="s">
        <v>234</v>
      </c>
      <c r="AD36" s="10">
        <v>2.5</v>
      </c>
      <c r="AF36" s="2">
        <v>24</v>
      </c>
      <c r="AG36" s="3">
        <v>6.25</v>
      </c>
      <c r="AK36" s="2">
        <v>6.8</v>
      </c>
      <c r="AL36" s="2">
        <v>6.5</v>
      </c>
      <c r="AN36" s="3">
        <f t="shared" si="2"/>
        <v>6.65</v>
      </c>
    </row>
    <row r="37" spans="1:40" ht="12.75">
      <c r="A37" s="10">
        <v>49</v>
      </c>
      <c r="B37" s="10" t="s">
        <v>242</v>
      </c>
      <c r="C37" s="10" t="s">
        <v>110</v>
      </c>
      <c r="D37" s="17">
        <v>37913</v>
      </c>
      <c r="E37" s="10">
        <v>1430</v>
      </c>
      <c r="F37" s="2">
        <v>12.5</v>
      </c>
      <c r="G37" t="s">
        <v>52</v>
      </c>
      <c r="H37" s="1" t="s">
        <v>72</v>
      </c>
      <c r="I37" s="10" t="s">
        <v>235</v>
      </c>
      <c r="J37" s="10" t="s">
        <v>193</v>
      </c>
      <c r="L37" s="10">
        <v>3</v>
      </c>
      <c r="P37" t="s">
        <v>197</v>
      </c>
      <c r="AD37" s="10">
        <v>0</v>
      </c>
      <c r="AF37" s="2">
        <v>10</v>
      </c>
      <c r="AG37" s="3">
        <v>5.5</v>
      </c>
      <c r="AK37" s="2">
        <v>5.7</v>
      </c>
      <c r="AL37" s="2">
        <v>4.8</v>
      </c>
      <c r="AM37">
        <v>5.2</v>
      </c>
      <c r="AN37" s="3">
        <f t="shared" si="2"/>
        <v>5.233333333333333</v>
      </c>
    </row>
    <row r="38" spans="1:40" ht="12.75">
      <c r="A38">
        <v>3</v>
      </c>
      <c r="B38" t="s">
        <v>46</v>
      </c>
      <c r="C38" t="s">
        <v>47</v>
      </c>
      <c r="D38" s="17">
        <v>37759</v>
      </c>
      <c r="E38">
        <v>1025</v>
      </c>
      <c r="F38" s="2">
        <v>3</v>
      </c>
      <c r="G38" t="s">
        <v>48</v>
      </c>
      <c r="H38" s="1" t="s">
        <v>49</v>
      </c>
      <c r="I38" t="s">
        <v>190</v>
      </c>
      <c r="J38" t="s">
        <v>193</v>
      </c>
      <c r="L38">
        <v>3</v>
      </c>
      <c r="P38" t="s">
        <v>197</v>
      </c>
      <c r="AD38">
        <v>0</v>
      </c>
      <c r="AF38" s="2">
        <v>10</v>
      </c>
      <c r="AG38" s="3">
        <v>6.3</v>
      </c>
      <c r="AK38" s="2">
        <v>10</v>
      </c>
      <c r="AL38" s="2">
        <v>9.6</v>
      </c>
      <c r="AN38" s="3">
        <f t="shared" si="2"/>
        <v>9.8</v>
      </c>
    </row>
    <row r="39" spans="1:40" ht="12.75">
      <c r="A39" s="10">
        <v>65</v>
      </c>
      <c r="B39" t="s">
        <v>170</v>
      </c>
      <c r="C39" s="10" t="s">
        <v>178</v>
      </c>
      <c r="D39" s="17">
        <v>37732</v>
      </c>
      <c r="E39" s="10">
        <v>1000</v>
      </c>
      <c r="F39" s="2">
        <v>13</v>
      </c>
      <c r="G39" t="s">
        <v>62</v>
      </c>
      <c r="H39" s="1" t="s">
        <v>72</v>
      </c>
      <c r="I39" s="10" t="s">
        <v>187</v>
      </c>
      <c r="J39" s="10" t="s">
        <v>193</v>
      </c>
      <c r="L39" s="10">
        <v>7</v>
      </c>
      <c r="M39">
        <v>630</v>
      </c>
      <c r="N39">
        <v>1230</v>
      </c>
      <c r="O39" t="s">
        <v>217</v>
      </c>
      <c r="P39" t="s">
        <v>197</v>
      </c>
      <c r="R39" t="s">
        <v>126</v>
      </c>
      <c r="Z39" t="s">
        <v>126</v>
      </c>
      <c r="AC39" t="s">
        <v>127</v>
      </c>
      <c r="AD39" s="10">
        <v>5</v>
      </c>
      <c r="AE39">
        <v>1</v>
      </c>
      <c r="AF39" s="2">
        <v>9</v>
      </c>
      <c r="AG39" s="3">
        <v>6.75</v>
      </c>
      <c r="AK39" s="2">
        <v>12</v>
      </c>
      <c r="AL39" s="2">
        <v>12</v>
      </c>
      <c r="AN39" s="3">
        <f t="shared" si="2"/>
        <v>12</v>
      </c>
    </row>
    <row r="40" spans="1:41" ht="12.75">
      <c r="A40" s="10">
        <v>66</v>
      </c>
      <c r="B40" t="s">
        <v>170</v>
      </c>
      <c r="C40" s="10" t="s">
        <v>179</v>
      </c>
      <c r="D40" s="17">
        <v>37758</v>
      </c>
      <c r="E40" s="10">
        <v>1115</v>
      </c>
      <c r="F40" s="2">
        <v>18</v>
      </c>
      <c r="G40" t="s">
        <v>39</v>
      </c>
      <c r="H40" s="1" t="s">
        <v>122</v>
      </c>
      <c r="I40" s="10" t="s">
        <v>190</v>
      </c>
      <c r="J40" s="10" t="s">
        <v>193</v>
      </c>
      <c r="L40" s="10">
        <v>2</v>
      </c>
      <c r="M40" t="s">
        <v>237</v>
      </c>
      <c r="N40">
        <v>632</v>
      </c>
      <c r="O40" t="s">
        <v>75</v>
      </c>
      <c r="P40" t="s">
        <v>197</v>
      </c>
      <c r="AC40" t="s">
        <v>128</v>
      </c>
      <c r="AD40" s="10">
        <v>0</v>
      </c>
      <c r="AF40" s="2">
        <v>14</v>
      </c>
      <c r="AG40" s="3">
        <v>6.8</v>
      </c>
      <c r="AK40" s="2">
        <v>10</v>
      </c>
      <c r="AL40" s="2">
        <v>10.6</v>
      </c>
      <c r="AM40">
        <v>10</v>
      </c>
      <c r="AN40" s="3">
        <f t="shared" si="2"/>
        <v>10.200000000000001</v>
      </c>
      <c r="AO40" t="s">
        <v>129</v>
      </c>
    </row>
    <row r="41" spans="1:40" ht="12.75">
      <c r="A41" s="10">
        <v>67</v>
      </c>
      <c r="B41" t="s">
        <v>170</v>
      </c>
      <c r="C41" s="10" t="s">
        <v>178</v>
      </c>
      <c r="D41" s="17">
        <v>37785</v>
      </c>
      <c r="E41" s="10">
        <v>1012</v>
      </c>
      <c r="F41" s="2">
        <v>20</v>
      </c>
      <c r="G41" t="s">
        <v>236</v>
      </c>
      <c r="H41" s="1" t="s">
        <v>72</v>
      </c>
      <c r="I41" s="10" t="s">
        <v>187</v>
      </c>
      <c r="J41" s="10" t="s">
        <v>193</v>
      </c>
      <c r="L41" s="10">
        <v>1</v>
      </c>
      <c r="M41">
        <v>1350</v>
      </c>
      <c r="N41">
        <v>750</v>
      </c>
      <c r="O41" t="s">
        <v>209</v>
      </c>
      <c r="P41" t="s">
        <v>196</v>
      </c>
      <c r="Z41" t="s">
        <v>126</v>
      </c>
      <c r="AA41" t="s">
        <v>126</v>
      </c>
      <c r="AC41" t="s">
        <v>130</v>
      </c>
      <c r="AD41" s="10">
        <v>2</v>
      </c>
      <c r="AE41">
        <v>1</v>
      </c>
      <c r="AF41" s="2">
        <v>18</v>
      </c>
      <c r="AG41" s="3">
        <v>7</v>
      </c>
      <c r="AK41" s="2">
        <v>9.2</v>
      </c>
      <c r="AL41" s="2">
        <v>9.2</v>
      </c>
      <c r="AN41" s="3">
        <f t="shared" si="2"/>
        <v>9.2</v>
      </c>
    </row>
    <row r="42" spans="1:40" ht="12.75">
      <c r="A42" s="10">
        <v>68</v>
      </c>
      <c r="B42" t="s">
        <v>170</v>
      </c>
      <c r="C42" s="10" t="s">
        <v>178</v>
      </c>
      <c r="D42" s="17">
        <v>37813</v>
      </c>
      <c r="E42" s="10">
        <v>1020</v>
      </c>
      <c r="F42" s="2">
        <v>15</v>
      </c>
      <c r="G42" t="s">
        <v>52</v>
      </c>
      <c r="H42" s="1" t="s">
        <v>124</v>
      </c>
      <c r="I42" s="10" t="s">
        <v>191</v>
      </c>
      <c r="J42" s="10" t="s">
        <v>49</v>
      </c>
      <c r="K42">
        <v>0.1</v>
      </c>
      <c r="L42" s="10">
        <v>1</v>
      </c>
      <c r="M42">
        <v>1230</v>
      </c>
      <c r="N42">
        <v>1830</v>
      </c>
      <c r="O42" t="s">
        <v>209</v>
      </c>
      <c r="R42" t="s">
        <v>126</v>
      </c>
      <c r="Y42" t="s">
        <v>126</v>
      </c>
      <c r="Z42" t="s">
        <v>126</v>
      </c>
      <c r="AC42" t="s">
        <v>131</v>
      </c>
      <c r="AD42" s="10">
        <v>5</v>
      </c>
      <c r="AE42">
        <v>1</v>
      </c>
      <c r="AF42" s="2">
        <v>18.5</v>
      </c>
      <c r="AG42" s="3">
        <v>7</v>
      </c>
      <c r="AK42" s="2">
        <v>7.2</v>
      </c>
      <c r="AL42" s="2">
        <v>7.4</v>
      </c>
      <c r="AN42" s="3">
        <f t="shared" si="2"/>
        <v>7.300000000000001</v>
      </c>
    </row>
    <row r="43" spans="1:41" s="10" customFormat="1" ht="12.75">
      <c r="A43" s="10">
        <v>69</v>
      </c>
      <c r="B43" t="s">
        <v>170</v>
      </c>
      <c r="C43" s="10" t="s">
        <v>178</v>
      </c>
      <c r="D43" s="17">
        <v>37850</v>
      </c>
      <c r="E43" s="10">
        <v>1100</v>
      </c>
      <c r="F43" s="2">
        <v>20</v>
      </c>
      <c r="G43" t="s">
        <v>44</v>
      </c>
      <c r="H43" s="1" t="s">
        <v>124</v>
      </c>
      <c r="I43" s="10" t="s">
        <v>187</v>
      </c>
      <c r="J43" s="10" t="s">
        <v>194</v>
      </c>
      <c r="K43">
        <v>0.25</v>
      </c>
      <c r="L43" s="10">
        <v>1</v>
      </c>
      <c r="M43">
        <v>630</v>
      </c>
      <c r="N43">
        <v>1230</v>
      </c>
      <c r="O43" t="s">
        <v>215</v>
      </c>
      <c r="P43" t="s">
        <v>197</v>
      </c>
      <c r="Q43"/>
      <c r="R43" t="s">
        <v>126</v>
      </c>
      <c r="S43"/>
      <c r="T43"/>
      <c r="U43"/>
      <c r="V43"/>
      <c r="W43"/>
      <c r="X43"/>
      <c r="Y43"/>
      <c r="Z43" t="s">
        <v>126</v>
      </c>
      <c r="AA43"/>
      <c r="AB43"/>
      <c r="AC43" t="s">
        <v>132</v>
      </c>
      <c r="AD43" s="10">
        <v>2.5</v>
      </c>
      <c r="AE43">
        <v>1</v>
      </c>
      <c r="AF43" s="2">
        <v>21</v>
      </c>
      <c r="AG43" s="3">
        <v>7</v>
      </c>
      <c r="AH43" s="9"/>
      <c r="AI43" s="2"/>
      <c r="AJ43" s="2"/>
      <c r="AK43" s="2">
        <v>8</v>
      </c>
      <c r="AL43" s="2">
        <v>8</v>
      </c>
      <c r="AM43"/>
      <c r="AN43" s="3">
        <f t="shared" si="2"/>
        <v>8</v>
      </c>
      <c r="AO43"/>
    </row>
    <row r="44" spans="1:40" ht="12.75">
      <c r="A44" s="10">
        <v>70</v>
      </c>
      <c r="B44" t="s">
        <v>170</v>
      </c>
      <c r="C44" s="10" t="s">
        <v>178</v>
      </c>
      <c r="D44" s="17">
        <v>37877</v>
      </c>
      <c r="E44" s="10">
        <v>1430</v>
      </c>
      <c r="F44" s="2">
        <v>20</v>
      </c>
      <c r="G44" t="s">
        <v>55</v>
      </c>
      <c r="H44" s="1" t="s">
        <v>72</v>
      </c>
      <c r="I44" s="10" t="s">
        <v>187</v>
      </c>
      <c r="J44" s="10" t="s">
        <v>193</v>
      </c>
      <c r="L44" s="10">
        <v>7</v>
      </c>
      <c r="M44">
        <v>445</v>
      </c>
      <c r="N44">
        <v>1045</v>
      </c>
      <c r="O44" t="s">
        <v>209</v>
      </c>
      <c r="P44" t="s">
        <v>196</v>
      </c>
      <c r="T44" t="s">
        <v>126</v>
      </c>
      <c r="Y44" t="s">
        <v>126</v>
      </c>
      <c r="Z44" t="s">
        <v>126</v>
      </c>
      <c r="AC44" t="s">
        <v>133</v>
      </c>
      <c r="AD44" s="10">
        <v>5</v>
      </c>
      <c r="AE44">
        <v>1</v>
      </c>
      <c r="AF44" s="2">
        <v>20</v>
      </c>
      <c r="AG44" s="3">
        <v>7</v>
      </c>
      <c r="AK44" s="2">
        <v>9.4</v>
      </c>
      <c r="AL44" s="2">
        <v>9.6</v>
      </c>
      <c r="AN44" s="3">
        <f t="shared" si="2"/>
        <v>9.5</v>
      </c>
    </row>
    <row r="45" spans="1:40" ht="12.75">
      <c r="A45" s="10">
        <v>71</v>
      </c>
      <c r="B45" t="s">
        <v>170</v>
      </c>
      <c r="C45" s="10" t="s">
        <v>178</v>
      </c>
      <c r="D45" s="17">
        <v>37908</v>
      </c>
      <c r="E45" s="10">
        <v>1100</v>
      </c>
      <c r="F45" s="2">
        <v>17</v>
      </c>
      <c r="G45" t="s">
        <v>53</v>
      </c>
      <c r="H45" s="1" t="s">
        <v>124</v>
      </c>
      <c r="I45" s="10" t="s">
        <v>190</v>
      </c>
      <c r="J45" s="10" t="s">
        <v>193</v>
      </c>
      <c r="L45" s="10">
        <v>3</v>
      </c>
      <c r="M45">
        <v>400</v>
      </c>
      <c r="N45">
        <v>1000</v>
      </c>
      <c r="O45" t="s">
        <v>75</v>
      </c>
      <c r="Y45" t="s">
        <v>126</v>
      </c>
      <c r="Z45" t="s">
        <v>126</v>
      </c>
      <c r="AC45" t="s">
        <v>134</v>
      </c>
      <c r="AD45" s="10">
        <v>2</v>
      </c>
      <c r="AE45">
        <v>1</v>
      </c>
      <c r="AF45" s="2">
        <v>12</v>
      </c>
      <c r="AG45" s="3">
        <v>7</v>
      </c>
      <c r="AK45" s="2">
        <v>11.6</v>
      </c>
      <c r="AL45" s="2">
        <v>11.6</v>
      </c>
      <c r="AN45" s="3">
        <f t="shared" si="2"/>
        <v>11.6</v>
      </c>
    </row>
    <row r="46" spans="1:40" ht="12.75">
      <c r="A46" s="10">
        <v>58</v>
      </c>
      <c r="B46" t="s">
        <v>169</v>
      </c>
      <c r="C46" s="10" t="s">
        <v>178</v>
      </c>
      <c r="D46" s="17">
        <v>37732</v>
      </c>
      <c r="E46" s="10">
        <v>850</v>
      </c>
      <c r="F46" s="2">
        <v>11</v>
      </c>
      <c r="G46" t="s">
        <v>62</v>
      </c>
      <c r="H46" s="1" t="s">
        <v>72</v>
      </c>
      <c r="I46" s="10" t="s">
        <v>187</v>
      </c>
      <c r="J46" s="10" t="s">
        <v>193</v>
      </c>
      <c r="L46" s="10">
        <v>7</v>
      </c>
      <c r="M46">
        <v>630</v>
      </c>
      <c r="N46">
        <v>1230</v>
      </c>
      <c r="O46" t="s">
        <v>216</v>
      </c>
      <c r="P46" t="s">
        <v>196</v>
      </c>
      <c r="AC46" t="s">
        <v>121</v>
      </c>
      <c r="AD46" s="10">
        <v>15</v>
      </c>
      <c r="AE46">
        <v>1</v>
      </c>
      <c r="AF46" s="2">
        <v>9</v>
      </c>
      <c r="AG46" s="3">
        <v>6.5</v>
      </c>
      <c r="AK46" s="2">
        <v>11.4</v>
      </c>
      <c r="AL46" s="2">
        <v>11.4</v>
      </c>
      <c r="AN46" s="3">
        <f t="shared" si="2"/>
        <v>11.4</v>
      </c>
    </row>
    <row r="47" spans="1:41" ht="12.75">
      <c r="A47" s="10">
        <v>59</v>
      </c>
      <c r="B47" t="s">
        <v>169</v>
      </c>
      <c r="C47" s="10" t="s">
        <v>179</v>
      </c>
      <c r="D47" s="17">
        <v>37758</v>
      </c>
      <c r="E47" s="10">
        <v>1415</v>
      </c>
      <c r="F47" s="2">
        <v>17</v>
      </c>
      <c r="G47" t="s">
        <v>48</v>
      </c>
      <c r="H47" s="1" t="s">
        <v>122</v>
      </c>
      <c r="I47" s="10" t="s">
        <v>190</v>
      </c>
      <c r="J47" s="10" t="s">
        <v>193</v>
      </c>
      <c r="L47" s="10">
        <v>2</v>
      </c>
      <c r="M47" t="s">
        <v>237</v>
      </c>
      <c r="N47">
        <v>832</v>
      </c>
      <c r="O47" t="s">
        <v>209</v>
      </c>
      <c r="P47" t="s">
        <v>196</v>
      </c>
      <c r="AD47" s="10">
        <v>10</v>
      </c>
      <c r="AF47" s="2">
        <v>14</v>
      </c>
      <c r="AG47" s="3">
        <v>6.8</v>
      </c>
      <c r="AK47" s="2">
        <v>10</v>
      </c>
      <c r="AL47" s="2">
        <v>11.2</v>
      </c>
      <c r="AM47">
        <v>10</v>
      </c>
      <c r="AN47" s="3">
        <f t="shared" si="2"/>
        <v>10.4</v>
      </c>
      <c r="AO47" t="s">
        <v>123</v>
      </c>
    </row>
    <row r="48" spans="1:40" ht="12.75">
      <c r="A48" s="10">
        <v>60</v>
      </c>
      <c r="B48" t="s">
        <v>169</v>
      </c>
      <c r="C48" s="10" t="s">
        <v>178</v>
      </c>
      <c r="D48" s="17">
        <v>37785</v>
      </c>
      <c r="E48" s="10">
        <v>840</v>
      </c>
      <c r="F48" s="2">
        <v>23</v>
      </c>
      <c r="G48" t="s">
        <v>48</v>
      </c>
      <c r="H48" s="1" t="s">
        <v>72</v>
      </c>
      <c r="I48" s="10" t="s">
        <v>187</v>
      </c>
      <c r="J48" s="10" t="s">
        <v>193</v>
      </c>
      <c r="L48" s="10">
        <v>1</v>
      </c>
      <c r="M48">
        <v>1350</v>
      </c>
      <c r="N48">
        <v>750</v>
      </c>
      <c r="O48" t="s">
        <v>75</v>
      </c>
      <c r="P48" t="s">
        <v>196</v>
      </c>
      <c r="AC48" t="s">
        <v>121</v>
      </c>
      <c r="AD48" s="10">
        <v>30</v>
      </c>
      <c r="AE48">
        <v>1</v>
      </c>
      <c r="AF48" s="2">
        <v>20</v>
      </c>
      <c r="AG48" s="3">
        <v>6.7</v>
      </c>
      <c r="AK48" s="2">
        <v>7.4</v>
      </c>
      <c r="AL48" s="2">
        <v>7.6</v>
      </c>
      <c r="AN48" s="3">
        <f t="shared" si="2"/>
        <v>7.5</v>
      </c>
    </row>
    <row r="49" spans="1:40" ht="12.75">
      <c r="A49" s="10">
        <v>61</v>
      </c>
      <c r="B49" t="s">
        <v>169</v>
      </c>
      <c r="C49" s="10" t="s">
        <v>178</v>
      </c>
      <c r="D49" s="17">
        <v>37813</v>
      </c>
      <c r="E49" s="10">
        <v>915</v>
      </c>
      <c r="F49" s="2">
        <v>16</v>
      </c>
      <c r="G49" t="s">
        <v>52</v>
      </c>
      <c r="H49" s="1" t="s">
        <v>124</v>
      </c>
      <c r="I49" s="10" t="s">
        <v>191</v>
      </c>
      <c r="J49" s="10" t="s">
        <v>49</v>
      </c>
      <c r="K49">
        <v>0.1</v>
      </c>
      <c r="L49" s="10">
        <v>1</v>
      </c>
      <c r="M49">
        <v>1230</v>
      </c>
      <c r="N49">
        <v>1830</v>
      </c>
      <c r="O49" t="s">
        <v>209</v>
      </c>
      <c r="P49" t="s">
        <v>196</v>
      </c>
      <c r="AC49" t="s">
        <v>121</v>
      </c>
      <c r="AD49" s="10">
        <v>30</v>
      </c>
      <c r="AE49">
        <v>1</v>
      </c>
      <c r="AF49" s="2">
        <v>23</v>
      </c>
      <c r="AG49" s="3">
        <v>6.7</v>
      </c>
      <c r="AK49" s="2">
        <v>6.6</v>
      </c>
      <c r="AL49" s="2">
        <v>6.8</v>
      </c>
      <c r="AN49" s="3">
        <f t="shared" si="2"/>
        <v>6.699999999999999</v>
      </c>
    </row>
    <row r="50" spans="1:40" ht="12.75">
      <c r="A50" s="10">
        <v>62</v>
      </c>
      <c r="B50" t="s">
        <v>169</v>
      </c>
      <c r="C50" s="10" t="s">
        <v>178</v>
      </c>
      <c r="D50" s="17">
        <v>37850</v>
      </c>
      <c r="E50" s="10">
        <v>1000</v>
      </c>
      <c r="F50" s="2">
        <v>24</v>
      </c>
      <c r="G50" t="s">
        <v>44</v>
      </c>
      <c r="H50" s="1" t="s">
        <v>124</v>
      </c>
      <c r="I50" s="10" t="s">
        <v>187</v>
      </c>
      <c r="J50" s="10" t="s">
        <v>194</v>
      </c>
      <c r="K50">
        <v>0.25</v>
      </c>
      <c r="L50" s="10">
        <v>1</v>
      </c>
      <c r="M50">
        <v>630</v>
      </c>
      <c r="N50">
        <v>1230</v>
      </c>
      <c r="O50" t="s">
        <v>217</v>
      </c>
      <c r="P50" t="s">
        <v>196</v>
      </c>
      <c r="AC50" t="s">
        <v>121</v>
      </c>
      <c r="AD50" s="10">
        <v>25</v>
      </c>
      <c r="AE50">
        <v>1</v>
      </c>
      <c r="AF50" s="2">
        <v>24</v>
      </c>
      <c r="AG50" s="3">
        <v>6.7</v>
      </c>
      <c r="AK50" s="2">
        <v>7.4</v>
      </c>
      <c r="AL50" s="2">
        <v>7</v>
      </c>
      <c r="AN50" s="3">
        <f t="shared" si="2"/>
        <v>7.2</v>
      </c>
    </row>
    <row r="51" spans="1:40" ht="12.75">
      <c r="A51" s="10">
        <v>63</v>
      </c>
      <c r="B51" t="s">
        <v>169</v>
      </c>
      <c r="C51" s="10" t="s">
        <v>178</v>
      </c>
      <c r="D51" s="17">
        <v>37877</v>
      </c>
      <c r="E51" s="10">
        <v>1315</v>
      </c>
      <c r="F51" s="2">
        <v>22</v>
      </c>
      <c r="G51" t="s">
        <v>55</v>
      </c>
      <c r="H51" s="1" t="s">
        <v>72</v>
      </c>
      <c r="I51" s="10" t="s">
        <v>187</v>
      </c>
      <c r="J51" s="10" t="s">
        <v>193</v>
      </c>
      <c r="L51" s="10">
        <v>7</v>
      </c>
      <c r="M51">
        <v>445</v>
      </c>
      <c r="N51">
        <v>1045</v>
      </c>
      <c r="O51" t="s">
        <v>209</v>
      </c>
      <c r="P51" t="s">
        <v>196</v>
      </c>
      <c r="AC51" t="s">
        <v>125</v>
      </c>
      <c r="AD51" s="10">
        <v>25</v>
      </c>
      <c r="AE51">
        <v>1</v>
      </c>
      <c r="AF51" s="2">
        <v>21</v>
      </c>
      <c r="AG51" s="3">
        <v>6.8</v>
      </c>
      <c r="AK51" s="2">
        <v>8</v>
      </c>
      <c r="AL51" s="2">
        <v>8.4</v>
      </c>
      <c r="AN51" s="3">
        <f t="shared" si="2"/>
        <v>8.2</v>
      </c>
    </row>
    <row r="52" spans="1:40" ht="12.75">
      <c r="A52" s="10">
        <v>64</v>
      </c>
      <c r="B52" t="s">
        <v>169</v>
      </c>
      <c r="C52" s="10" t="s">
        <v>178</v>
      </c>
      <c r="D52" s="17">
        <v>37906</v>
      </c>
      <c r="E52" s="10">
        <v>1000</v>
      </c>
      <c r="F52" s="2">
        <v>15</v>
      </c>
      <c r="G52" t="s">
        <v>53</v>
      </c>
      <c r="H52" s="1" t="s">
        <v>72</v>
      </c>
      <c r="I52" s="10" t="s">
        <v>190</v>
      </c>
      <c r="J52" s="10" t="s">
        <v>193</v>
      </c>
      <c r="L52" s="10">
        <v>3</v>
      </c>
      <c r="M52">
        <v>400</v>
      </c>
      <c r="N52">
        <v>1000</v>
      </c>
      <c r="O52" t="s">
        <v>75</v>
      </c>
      <c r="P52" t="s">
        <v>197</v>
      </c>
      <c r="AC52" t="s">
        <v>121</v>
      </c>
      <c r="AD52" s="10">
        <v>25</v>
      </c>
      <c r="AE52">
        <v>1</v>
      </c>
      <c r="AF52" s="2">
        <v>14</v>
      </c>
      <c r="AG52" s="3">
        <v>7.8</v>
      </c>
      <c r="AK52" s="2">
        <v>9.8</v>
      </c>
      <c r="AL52" s="2">
        <v>9.7</v>
      </c>
      <c r="AN52" s="3">
        <f t="shared" si="2"/>
        <v>9.75</v>
      </c>
    </row>
    <row r="53" spans="1:40" ht="12.75">
      <c r="A53" s="10">
        <v>72</v>
      </c>
      <c r="B53" t="s">
        <v>171</v>
      </c>
      <c r="C53" s="10" t="s">
        <v>180</v>
      </c>
      <c r="D53" s="17">
        <v>37730</v>
      </c>
      <c r="E53" s="10">
        <v>1325</v>
      </c>
      <c r="F53" s="2">
        <v>11</v>
      </c>
      <c r="G53" t="s">
        <v>51</v>
      </c>
      <c r="H53" s="1" t="s">
        <v>135</v>
      </c>
      <c r="I53" s="10" t="s">
        <v>190</v>
      </c>
      <c r="J53" s="10" t="s">
        <v>193</v>
      </c>
      <c r="L53" s="10">
        <v>4</v>
      </c>
      <c r="M53">
        <v>1640</v>
      </c>
      <c r="N53">
        <v>1014</v>
      </c>
      <c r="O53" t="s">
        <v>209</v>
      </c>
      <c r="P53" t="s">
        <v>197</v>
      </c>
      <c r="Z53" t="s">
        <v>126</v>
      </c>
      <c r="AC53" t="s">
        <v>136</v>
      </c>
      <c r="AD53" s="10">
        <v>5</v>
      </c>
      <c r="AF53" s="2">
        <v>10</v>
      </c>
      <c r="AG53" s="3">
        <v>7</v>
      </c>
      <c r="AK53" s="2">
        <v>12.4</v>
      </c>
      <c r="AL53" s="2">
        <v>12.4</v>
      </c>
      <c r="AN53" s="3">
        <f t="shared" si="2"/>
        <v>12.4</v>
      </c>
    </row>
    <row r="54" spans="1:40" ht="12.75">
      <c r="A54" s="10">
        <v>74</v>
      </c>
      <c r="B54" t="s">
        <v>171</v>
      </c>
      <c r="C54" s="10" t="s">
        <v>180</v>
      </c>
      <c r="D54" s="17">
        <v>37787</v>
      </c>
      <c r="E54" s="10">
        <v>1325</v>
      </c>
      <c r="F54" s="2">
        <v>16</v>
      </c>
      <c r="G54" t="s">
        <v>62</v>
      </c>
      <c r="H54" s="1" t="s">
        <v>120</v>
      </c>
      <c r="I54" s="10" t="s">
        <v>187</v>
      </c>
      <c r="J54" s="10" t="s">
        <v>49</v>
      </c>
      <c r="K54" t="s">
        <v>146</v>
      </c>
      <c r="L54" s="10">
        <v>2</v>
      </c>
      <c r="M54">
        <v>1500</v>
      </c>
      <c r="N54">
        <v>2114</v>
      </c>
      <c r="O54" t="s">
        <v>67</v>
      </c>
      <c r="P54" t="s">
        <v>198</v>
      </c>
      <c r="AC54" t="s">
        <v>139</v>
      </c>
      <c r="AD54" s="10">
        <v>10</v>
      </c>
      <c r="AF54" s="2">
        <v>19</v>
      </c>
      <c r="AG54" s="3">
        <v>7</v>
      </c>
      <c r="AK54" s="2">
        <v>8.6</v>
      </c>
      <c r="AL54" s="2">
        <v>8.8</v>
      </c>
      <c r="AN54" s="3">
        <f t="shared" si="2"/>
        <v>8.7</v>
      </c>
    </row>
    <row r="55" spans="1:40" ht="12.75">
      <c r="A55" s="10">
        <v>75</v>
      </c>
      <c r="B55" t="s">
        <v>171</v>
      </c>
      <c r="C55" s="10" t="s">
        <v>181</v>
      </c>
      <c r="D55" s="17">
        <v>37816</v>
      </c>
      <c r="E55" s="10">
        <v>1330</v>
      </c>
      <c r="F55" s="2">
        <v>24</v>
      </c>
      <c r="G55" t="s">
        <v>39</v>
      </c>
      <c r="H55" s="1" t="s">
        <v>72</v>
      </c>
      <c r="I55" s="10" t="s">
        <v>192</v>
      </c>
      <c r="J55" s="10" t="s">
        <v>193</v>
      </c>
      <c r="L55" s="10">
        <v>1</v>
      </c>
      <c r="M55">
        <v>1420</v>
      </c>
      <c r="O55" t="s">
        <v>67</v>
      </c>
      <c r="P55" t="s">
        <v>198</v>
      </c>
      <c r="AD55" s="10">
        <v>5</v>
      </c>
      <c r="AF55" s="2">
        <v>25</v>
      </c>
      <c r="AG55" s="3">
        <v>7.5</v>
      </c>
      <c r="AK55" s="2">
        <v>8.2</v>
      </c>
      <c r="AL55" s="2">
        <v>8.2</v>
      </c>
      <c r="AN55" s="3">
        <f t="shared" si="2"/>
        <v>8.2</v>
      </c>
    </row>
    <row r="56" spans="1:40" ht="12.75">
      <c r="A56" s="10">
        <v>76</v>
      </c>
      <c r="B56" t="s">
        <v>171</v>
      </c>
      <c r="C56" s="10" t="s">
        <v>180</v>
      </c>
      <c r="D56" s="17">
        <v>37850</v>
      </c>
      <c r="E56" s="10">
        <v>1320</v>
      </c>
      <c r="F56" s="2">
        <v>22.5</v>
      </c>
      <c r="G56" t="s">
        <v>48</v>
      </c>
      <c r="H56" s="1" t="s">
        <v>140</v>
      </c>
      <c r="I56" s="10" t="s">
        <v>187</v>
      </c>
      <c r="J56" s="10" t="s">
        <v>194</v>
      </c>
      <c r="K56">
        <v>1</v>
      </c>
      <c r="L56" s="10">
        <v>1</v>
      </c>
      <c r="M56">
        <v>1048</v>
      </c>
      <c r="N56">
        <v>1642</v>
      </c>
      <c r="O56" t="s">
        <v>217</v>
      </c>
      <c r="P56" t="s">
        <v>196</v>
      </c>
      <c r="AC56" t="s">
        <v>141</v>
      </c>
      <c r="AD56" s="10">
        <v>5</v>
      </c>
      <c r="AF56" s="2">
        <v>25</v>
      </c>
      <c r="AG56" s="3">
        <v>7.5</v>
      </c>
      <c r="AK56" s="2">
        <v>8.2</v>
      </c>
      <c r="AL56" s="2">
        <v>8.4</v>
      </c>
      <c r="AN56" s="3">
        <f t="shared" si="2"/>
        <v>8.3</v>
      </c>
    </row>
    <row r="57" spans="1:40" ht="12.75">
      <c r="A57" s="10">
        <v>77</v>
      </c>
      <c r="B57" t="s">
        <v>171</v>
      </c>
      <c r="C57" s="10" t="s">
        <v>180</v>
      </c>
      <c r="D57" s="17">
        <v>37878</v>
      </c>
      <c r="E57" s="10">
        <v>1415</v>
      </c>
      <c r="F57" s="2">
        <v>23</v>
      </c>
      <c r="G57" t="s">
        <v>51</v>
      </c>
      <c r="H57" s="1" t="s">
        <v>72</v>
      </c>
      <c r="I57" s="10" t="s">
        <v>187</v>
      </c>
      <c r="J57" s="10" t="s">
        <v>193</v>
      </c>
      <c r="L57" s="10">
        <v>1</v>
      </c>
      <c r="M57">
        <v>1700</v>
      </c>
      <c r="N57">
        <v>1040</v>
      </c>
      <c r="O57" t="s">
        <v>209</v>
      </c>
      <c r="P57" t="s">
        <v>196</v>
      </c>
      <c r="AC57" t="s">
        <v>142</v>
      </c>
      <c r="AD57" s="10">
        <v>5</v>
      </c>
      <c r="AF57" s="2">
        <v>22</v>
      </c>
      <c r="AG57" s="3">
        <v>7.5</v>
      </c>
      <c r="AK57" s="2">
        <v>8.4</v>
      </c>
      <c r="AL57" s="2">
        <v>8.6</v>
      </c>
      <c r="AN57" s="3">
        <f t="shared" si="2"/>
        <v>8.5</v>
      </c>
    </row>
    <row r="58" spans="1:40" ht="12.75">
      <c r="A58" s="10">
        <v>78</v>
      </c>
      <c r="B58" t="s">
        <v>171</v>
      </c>
      <c r="C58" s="10" t="s">
        <v>181</v>
      </c>
      <c r="D58" s="17">
        <v>37911</v>
      </c>
      <c r="E58" s="10">
        <v>1100</v>
      </c>
      <c r="F58" s="2">
        <v>11</v>
      </c>
      <c r="G58" t="s">
        <v>51</v>
      </c>
      <c r="H58" s="1" t="s">
        <v>124</v>
      </c>
      <c r="I58" s="10" t="s">
        <v>190</v>
      </c>
      <c r="J58" s="10" t="s">
        <v>193</v>
      </c>
      <c r="L58" s="10">
        <v>2</v>
      </c>
      <c r="M58">
        <v>623</v>
      </c>
      <c r="N58">
        <v>1212</v>
      </c>
      <c r="O58" t="s">
        <v>215</v>
      </c>
      <c r="AC58" t="s">
        <v>143</v>
      </c>
      <c r="AD58" s="10">
        <v>10</v>
      </c>
      <c r="AF58" s="2">
        <v>13</v>
      </c>
      <c r="AG58" s="3">
        <v>7.3</v>
      </c>
      <c r="AK58" s="2">
        <v>8.6</v>
      </c>
      <c r="AL58" s="2">
        <v>9</v>
      </c>
      <c r="AN58" s="3">
        <f t="shared" si="2"/>
        <v>8.8</v>
      </c>
    </row>
    <row r="59" spans="1:40" ht="12.75">
      <c r="A59" s="10">
        <v>73</v>
      </c>
      <c r="B59" t="s">
        <v>172</v>
      </c>
      <c r="C59" s="10" t="s">
        <v>181</v>
      </c>
      <c r="D59" s="17">
        <v>37759</v>
      </c>
      <c r="E59" s="10">
        <v>1345</v>
      </c>
      <c r="F59" s="2">
        <v>22</v>
      </c>
      <c r="G59" t="s">
        <v>39</v>
      </c>
      <c r="H59" s="1" t="s">
        <v>137</v>
      </c>
      <c r="I59" s="10" t="s">
        <v>190</v>
      </c>
      <c r="J59" s="10" t="s">
        <v>193</v>
      </c>
      <c r="L59" s="10">
        <v>3</v>
      </c>
      <c r="M59">
        <v>1542</v>
      </c>
      <c r="N59">
        <v>925</v>
      </c>
      <c r="O59" t="s">
        <v>67</v>
      </c>
      <c r="P59" t="s">
        <v>196</v>
      </c>
      <c r="Z59" t="s">
        <v>126</v>
      </c>
      <c r="AC59" t="s">
        <v>138</v>
      </c>
      <c r="AD59" s="10">
        <v>10</v>
      </c>
      <c r="AF59" s="2">
        <v>18</v>
      </c>
      <c r="AG59" s="3">
        <v>6.8</v>
      </c>
      <c r="AK59" s="2">
        <v>8.4</v>
      </c>
      <c r="AL59" s="2">
        <v>8.4</v>
      </c>
      <c r="AN59" s="3">
        <f t="shared" si="2"/>
        <v>8.4</v>
      </c>
    </row>
    <row r="60" spans="1:40" ht="12.75">
      <c r="A60">
        <v>79</v>
      </c>
      <c r="B60" t="s">
        <v>173</v>
      </c>
      <c r="C60" s="10" t="s">
        <v>182</v>
      </c>
      <c r="D60" s="17">
        <v>37731</v>
      </c>
      <c r="E60" s="10">
        <v>1630</v>
      </c>
      <c r="F60" s="2">
        <v>15</v>
      </c>
      <c r="G60" t="s">
        <v>62</v>
      </c>
      <c r="H60" s="1" t="s">
        <v>72</v>
      </c>
      <c r="I60" s="10" t="s">
        <v>187</v>
      </c>
      <c r="J60" s="10" t="s">
        <v>193</v>
      </c>
      <c r="L60" s="10">
        <v>2</v>
      </c>
      <c r="M60">
        <v>1846</v>
      </c>
      <c r="N60">
        <v>1335</v>
      </c>
      <c r="O60" t="s">
        <v>209</v>
      </c>
      <c r="P60" t="s">
        <v>198</v>
      </c>
      <c r="U60" t="s">
        <v>126</v>
      </c>
      <c r="Z60" t="s">
        <v>126</v>
      </c>
      <c r="AC60" t="s">
        <v>144</v>
      </c>
      <c r="AD60" s="10">
        <v>5</v>
      </c>
      <c r="AF60" s="2">
        <v>7</v>
      </c>
      <c r="AG60" s="3">
        <v>6.5</v>
      </c>
      <c r="AK60" s="2">
        <v>12.2</v>
      </c>
      <c r="AL60" s="2">
        <v>12.8</v>
      </c>
      <c r="AM60">
        <v>11.8</v>
      </c>
      <c r="AN60" s="3">
        <f t="shared" si="2"/>
        <v>12.266666666666666</v>
      </c>
    </row>
    <row r="61" spans="1:40" ht="12.75">
      <c r="A61">
        <v>80</v>
      </c>
      <c r="B61" t="s">
        <v>173</v>
      </c>
      <c r="C61" s="10" t="s">
        <v>182</v>
      </c>
      <c r="D61" s="17">
        <v>37758</v>
      </c>
      <c r="E61" s="10">
        <v>1530</v>
      </c>
      <c r="F61" s="2">
        <v>22</v>
      </c>
      <c r="H61" s="1" t="s">
        <v>59</v>
      </c>
      <c r="I61" s="10" t="s">
        <v>190</v>
      </c>
      <c r="J61" s="10" t="s">
        <v>193</v>
      </c>
      <c r="L61" s="10">
        <v>2</v>
      </c>
      <c r="M61">
        <v>1641</v>
      </c>
      <c r="N61">
        <v>1132</v>
      </c>
      <c r="O61" t="s">
        <v>67</v>
      </c>
      <c r="P61" t="s">
        <v>197</v>
      </c>
      <c r="Z61" t="s">
        <v>126</v>
      </c>
      <c r="AC61" t="s">
        <v>145</v>
      </c>
      <c r="AD61" s="10">
        <v>5</v>
      </c>
      <c r="AF61" s="2">
        <v>15</v>
      </c>
      <c r="AG61" s="3">
        <v>7</v>
      </c>
      <c r="AK61" s="2">
        <v>11</v>
      </c>
      <c r="AL61" s="2">
        <v>10</v>
      </c>
      <c r="AM61">
        <v>11.2</v>
      </c>
      <c r="AN61" s="3">
        <f t="shared" si="2"/>
        <v>10.733333333333334</v>
      </c>
    </row>
    <row r="62" spans="1:40" ht="12.75">
      <c r="A62">
        <v>81</v>
      </c>
      <c r="B62" t="s">
        <v>173</v>
      </c>
      <c r="C62" s="10" t="s">
        <v>181</v>
      </c>
      <c r="D62" s="17">
        <v>37786</v>
      </c>
      <c r="E62" s="10">
        <v>1145</v>
      </c>
      <c r="F62" s="2">
        <v>15</v>
      </c>
      <c r="G62" t="s">
        <v>52</v>
      </c>
      <c r="H62" s="1" t="s">
        <v>122</v>
      </c>
      <c r="I62" s="10" t="s">
        <v>192</v>
      </c>
      <c r="J62" s="10" t="s">
        <v>49</v>
      </c>
      <c r="K62" s="10" t="s">
        <v>146</v>
      </c>
      <c r="L62" s="10">
        <v>1</v>
      </c>
      <c r="M62">
        <v>1533</v>
      </c>
      <c r="N62">
        <v>1025</v>
      </c>
      <c r="O62" t="s">
        <v>75</v>
      </c>
      <c r="P62" t="s">
        <v>196</v>
      </c>
      <c r="AC62" t="s">
        <v>147</v>
      </c>
      <c r="AD62" s="10">
        <v>5</v>
      </c>
      <c r="AF62" s="2">
        <v>16.5</v>
      </c>
      <c r="AG62" s="3">
        <v>6.8</v>
      </c>
      <c r="AK62" s="2">
        <v>8</v>
      </c>
      <c r="AL62" s="2">
        <v>8</v>
      </c>
      <c r="AN62" s="3">
        <f t="shared" si="2"/>
        <v>8</v>
      </c>
    </row>
    <row r="63" spans="1:40" ht="12.75">
      <c r="A63">
        <v>82</v>
      </c>
      <c r="B63" t="s">
        <v>173</v>
      </c>
      <c r="C63" s="10" t="s">
        <v>182</v>
      </c>
      <c r="D63" s="17">
        <v>37815</v>
      </c>
      <c r="E63" s="10">
        <v>1620</v>
      </c>
      <c r="F63" s="2">
        <v>29.5</v>
      </c>
      <c r="G63" t="s">
        <v>53</v>
      </c>
      <c r="H63" s="1" t="s">
        <v>72</v>
      </c>
      <c r="I63" s="10" t="s">
        <v>187</v>
      </c>
      <c r="J63" s="10" t="s">
        <v>193</v>
      </c>
      <c r="L63" s="10">
        <v>3</v>
      </c>
      <c r="M63">
        <v>1521</v>
      </c>
      <c r="N63">
        <v>2218</v>
      </c>
      <c r="O63" t="s">
        <v>216</v>
      </c>
      <c r="P63" t="s">
        <v>196</v>
      </c>
      <c r="Z63" t="s">
        <v>126</v>
      </c>
      <c r="AC63" t="s">
        <v>148</v>
      </c>
      <c r="AD63" s="10">
        <v>5</v>
      </c>
      <c r="AF63" s="2">
        <v>23.5</v>
      </c>
      <c r="AG63" s="3">
        <v>7</v>
      </c>
      <c r="AK63" s="2">
        <v>8.7</v>
      </c>
      <c r="AL63" s="2">
        <v>8.4</v>
      </c>
      <c r="AN63" s="3">
        <f t="shared" si="2"/>
        <v>8.55</v>
      </c>
    </row>
    <row r="64" spans="1:40" ht="12.75">
      <c r="A64">
        <v>83</v>
      </c>
      <c r="B64" t="s">
        <v>173</v>
      </c>
      <c r="C64" s="10" t="s">
        <v>182</v>
      </c>
      <c r="D64" s="17">
        <v>37850</v>
      </c>
      <c r="E64" s="10">
        <v>1645</v>
      </c>
      <c r="F64" s="2">
        <v>25.5</v>
      </c>
      <c r="H64" s="1" t="s">
        <v>59</v>
      </c>
      <c r="I64" s="10" t="s">
        <v>192</v>
      </c>
      <c r="J64" s="10" t="s">
        <v>194</v>
      </c>
      <c r="K64" s="10" t="s">
        <v>149</v>
      </c>
      <c r="L64" s="10">
        <v>1</v>
      </c>
      <c r="M64">
        <v>1933</v>
      </c>
      <c r="N64">
        <v>1425</v>
      </c>
      <c r="O64" t="s">
        <v>209</v>
      </c>
      <c r="P64" t="s">
        <v>197</v>
      </c>
      <c r="U64" t="s">
        <v>126</v>
      </c>
      <c r="Z64" t="s">
        <v>126</v>
      </c>
      <c r="AC64" t="s">
        <v>150</v>
      </c>
      <c r="AD64" s="10">
        <v>0</v>
      </c>
      <c r="AF64" s="2">
        <v>25</v>
      </c>
      <c r="AG64" s="3">
        <v>7</v>
      </c>
      <c r="AK64" s="2">
        <v>7.7</v>
      </c>
      <c r="AL64" s="2">
        <v>7.5</v>
      </c>
      <c r="AN64" s="3">
        <f t="shared" si="2"/>
        <v>7.6</v>
      </c>
    </row>
    <row r="65" spans="1:41" ht="12.75">
      <c r="A65">
        <v>84</v>
      </c>
      <c r="B65" t="s">
        <v>173</v>
      </c>
      <c r="C65" s="10" t="s">
        <v>182</v>
      </c>
      <c r="D65" s="17">
        <v>37880</v>
      </c>
      <c r="E65" s="10">
        <v>1310</v>
      </c>
      <c r="F65" s="2">
        <v>22</v>
      </c>
      <c r="G65" t="s">
        <v>39</v>
      </c>
      <c r="H65" s="1" t="s">
        <v>151</v>
      </c>
      <c r="I65" s="10" t="s">
        <v>192</v>
      </c>
      <c r="J65" s="10" t="s">
        <v>194</v>
      </c>
      <c r="K65">
        <v>2</v>
      </c>
      <c r="L65" s="10">
        <v>1</v>
      </c>
      <c r="M65">
        <v>717</v>
      </c>
      <c r="N65">
        <v>1421</v>
      </c>
      <c r="O65" t="s">
        <v>215</v>
      </c>
      <c r="U65" t="s">
        <v>126</v>
      </c>
      <c r="Z65" t="s">
        <v>126</v>
      </c>
      <c r="AC65" t="s">
        <v>152</v>
      </c>
      <c r="AD65" s="10">
        <v>15</v>
      </c>
      <c r="AF65" s="2">
        <v>20.7</v>
      </c>
      <c r="AG65" s="3">
        <v>7</v>
      </c>
      <c r="AK65" s="2">
        <v>7.2</v>
      </c>
      <c r="AL65" s="2">
        <v>8.4</v>
      </c>
      <c r="AM65">
        <v>8.7</v>
      </c>
      <c r="AN65" s="3">
        <f>(8.4+8.7)/2</f>
        <v>8.55</v>
      </c>
      <c r="AO65" t="s">
        <v>153</v>
      </c>
    </row>
    <row r="66" spans="1:38" ht="12.75">
      <c r="A66">
        <v>85</v>
      </c>
      <c r="B66" t="s">
        <v>173</v>
      </c>
      <c r="C66" s="10" t="s">
        <v>182</v>
      </c>
      <c r="D66" s="17">
        <v>37907</v>
      </c>
      <c r="E66" s="10">
        <v>1550</v>
      </c>
      <c r="F66" s="2">
        <v>18</v>
      </c>
      <c r="G66" t="s">
        <v>53</v>
      </c>
      <c r="H66" s="1" t="s">
        <v>122</v>
      </c>
      <c r="I66" s="10" t="s">
        <v>190</v>
      </c>
      <c r="J66" s="10" t="s">
        <v>194</v>
      </c>
      <c r="K66">
        <v>1</v>
      </c>
      <c r="L66" s="10">
        <v>1</v>
      </c>
      <c r="M66">
        <v>1732</v>
      </c>
      <c r="N66">
        <v>1230</v>
      </c>
      <c r="O66" t="s">
        <v>209</v>
      </c>
      <c r="P66" t="s">
        <v>196</v>
      </c>
      <c r="Z66" t="s">
        <v>126</v>
      </c>
      <c r="AC66" t="s">
        <v>154</v>
      </c>
      <c r="AD66" s="10">
        <v>10</v>
      </c>
      <c r="AF66" s="2">
        <v>14.5</v>
      </c>
      <c r="AG66" s="3">
        <v>6.75</v>
      </c>
      <c r="AK66" s="2">
        <v>9.2</v>
      </c>
      <c r="AL66" s="2">
        <v>9.2</v>
      </c>
    </row>
    <row r="67" spans="1:40" ht="12.75">
      <c r="A67">
        <v>98</v>
      </c>
      <c r="B67" t="s">
        <v>175</v>
      </c>
      <c r="C67" s="10" t="s">
        <v>186</v>
      </c>
      <c r="D67" s="17">
        <v>37758</v>
      </c>
      <c r="E67" s="10">
        <v>1000</v>
      </c>
      <c r="F67" s="2">
        <v>19.1</v>
      </c>
      <c r="H67" s="1" t="s">
        <v>59</v>
      </c>
      <c r="I67" s="10" t="s">
        <v>190</v>
      </c>
      <c r="J67" s="10" t="s">
        <v>193</v>
      </c>
      <c r="L67" s="10">
        <v>3</v>
      </c>
      <c r="AD67" s="10">
        <v>5</v>
      </c>
      <c r="AF67" s="2">
        <v>14.9</v>
      </c>
      <c r="AG67" s="3">
        <v>6.8</v>
      </c>
      <c r="AK67" s="2">
        <v>10.1</v>
      </c>
      <c r="AL67" s="2">
        <v>10.1</v>
      </c>
      <c r="AM67">
        <v>10</v>
      </c>
      <c r="AN67" s="3">
        <f aca="true" t="shared" si="3" ref="AN67:AN98">AVERAGE(AK67:AM67)</f>
        <v>10.066666666666666</v>
      </c>
    </row>
    <row r="68" spans="1:40" ht="12.75">
      <c r="A68">
        <v>99</v>
      </c>
      <c r="B68" t="s">
        <v>175</v>
      </c>
      <c r="C68" s="10" t="s">
        <v>185</v>
      </c>
      <c r="D68" s="17">
        <v>37787</v>
      </c>
      <c r="E68" s="10">
        <v>1148</v>
      </c>
      <c r="F68" s="2">
        <v>15.9</v>
      </c>
      <c r="G68" t="s">
        <v>44</v>
      </c>
      <c r="H68" s="1" t="s">
        <v>40</v>
      </c>
      <c r="I68" s="10" t="s">
        <v>191</v>
      </c>
      <c r="J68" s="10" t="s">
        <v>194</v>
      </c>
      <c r="K68">
        <v>0.75</v>
      </c>
      <c r="L68" s="10">
        <v>2</v>
      </c>
      <c r="P68" t="s">
        <v>197</v>
      </c>
      <c r="AD68" s="10">
        <v>5</v>
      </c>
      <c r="AF68" s="2">
        <v>16.3</v>
      </c>
      <c r="AG68" s="3">
        <v>6.7</v>
      </c>
      <c r="AK68" s="2">
        <v>9.2</v>
      </c>
      <c r="AL68" s="2">
        <v>9</v>
      </c>
      <c r="AN68" s="3">
        <f t="shared" si="3"/>
        <v>9.1</v>
      </c>
    </row>
    <row r="69" spans="1:41" ht="12.75">
      <c r="A69">
        <v>100</v>
      </c>
      <c r="B69" t="s">
        <v>175</v>
      </c>
      <c r="C69" s="10" t="s">
        <v>185</v>
      </c>
      <c r="D69" s="17">
        <v>37815</v>
      </c>
      <c r="E69" s="10">
        <v>1617</v>
      </c>
      <c r="F69" s="2">
        <v>26.3</v>
      </c>
      <c r="G69" t="s">
        <v>39</v>
      </c>
      <c r="H69" s="1" t="s">
        <v>102</v>
      </c>
      <c r="I69" s="10" t="s">
        <v>190</v>
      </c>
      <c r="J69" s="10" t="s">
        <v>193</v>
      </c>
      <c r="L69" s="10">
        <v>2</v>
      </c>
      <c r="P69" t="s">
        <v>198</v>
      </c>
      <c r="AD69" s="10">
        <v>2.5</v>
      </c>
      <c r="AF69" s="2">
        <v>22</v>
      </c>
      <c r="AG69" s="3">
        <v>6.8</v>
      </c>
      <c r="AK69" s="2">
        <v>8.4</v>
      </c>
      <c r="AL69" s="2">
        <v>8.6</v>
      </c>
      <c r="AN69" s="3">
        <f t="shared" si="3"/>
        <v>8.5</v>
      </c>
      <c r="AO69" t="s">
        <v>166</v>
      </c>
    </row>
    <row r="70" spans="1:41" ht="12.75">
      <c r="A70">
        <v>101</v>
      </c>
      <c r="B70" t="s">
        <v>175</v>
      </c>
      <c r="C70" s="10" t="s">
        <v>185</v>
      </c>
      <c r="D70" s="17">
        <v>37849</v>
      </c>
      <c r="E70" s="10">
        <v>1148</v>
      </c>
      <c r="F70" s="2">
        <v>27.5</v>
      </c>
      <c r="G70" t="s">
        <v>53</v>
      </c>
      <c r="H70" s="1" t="s">
        <v>107</v>
      </c>
      <c r="I70" s="10" t="s">
        <v>192</v>
      </c>
      <c r="J70" s="10" t="s">
        <v>193</v>
      </c>
      <c r="L70" s="10">
        <v>1</v>
      </c>
      <c r="P70" t="s">
        <v>196</v>
      </c>
      <c r="AD70" s="10">
        <v>2.5</v>
      </c>
      <c r="AF70" s="2">
        <v>25</v>
      </c>
      <c r="AG70" s="3">
        <v>7</v>
      </c>
      <c r="AK70" s="2">
        <v>8</v>
      </c>
      <c r="AL70" s="2">
        <v>7.8</v>
      </c>
      <c r="AN70" s="3">
        <f t="shared" si="3"/>
        <v>7.9</v>
      </c>
      <c r="AO70" t="s">
        <v>167</v>
      </c>
    </row>
    <row r="71" spans="1:41" ht="12.75">
      <c r="A71">
        <v>102</v>
      </c>
      <c r="B71" t="s">
        <v>175</v>
      </c>
      <c r="C71" s="10" t="s">
        <v>185</v>
      </c>
      <c r="D71" s="17">
        <v>37877</v>
      </c>
      <c r="E71" s="10">
        <v>923</v>
      </c>
      <c r="F71" s="2">
        <v>16</v>
      </c>
      <c r="H71" s="1" t="s">
        <v>40</v>
      </c>
      <c r="I71" s="10" t="s">
        <v>190</v>
      </c>
      <c r="J71" s="10" t="s">
        <v>193</v>
      </c>
      <c r="L71" s="10">
        <v>9</v>
      </c>
      <c r="P71" t="s">
        <v>197</v>
      </c>
      <c r="AD71" s="10">
        <v>0.25</v>
      </c>
      <c r="AF71" s="2">
        <v>19.2</v>
      </c>
      <c r="AG71" s="3">
        <v>6.8</v>
      </c>
      <c r="AK71" s="2">
        <v>8.6</v>
      </c>
      <c r="AL71" s="2">
        <v>8.8</v>
      </c>
      <c r="AN71" s="3">
        <f t="shared" si="3"/>
        <v>8.7</v>
      </c>
      <c r="AO71" t="s">
        <v>167</v>
      </c>
    </row>
    <row r="72" spans="1:40" ht="12.75">
      <c r="A72">
        <v>103</v>
      </c>
      <c r="B72" t="s">
        <v>175</v>
      </c>
      <c r="C72" s="10" t="s">
        <v>185</v>
      </c>
      <c r="D72" s="17">
        <v>37907</v>
      </c>
      <c r="E72" s="10">
        <v>1129</v>
      </c>
      <c r="F72" s="2">
        <v>20.7</v>
      </c>
      <c r="G72" t="s">
        <v>53</v>
      </c>
      <c r="H72" s="1" t="s">
        <v>99</v>
      </c>
      <c r="I72" s="10" t="s">
        <v>190</v>
      </c>
      <c r="J72" s="10" t="s">
        <v>194</v>
      </c>
      <c r="K72" s="1" t="s">
        <v>239</v>
      </c>
      <c r="L72" s="10">
        <v>1</v>
      </c>
      <c r="P72" t="s">
        <v>198</v>
      </c>
      <c r="AD72" s="10">
        <v>5</v>
      </c>
      <c r="AF72" s="2">
        <v>15.5</v>
      </c>
      <c r="AG72" s="3">
        <v>6.5</v>
      </c>
      <c r="AK72" s="2">
        <v>9.2</v>
      </c>
      <c r="AL72" s="2">
        <v>9.1</v>
      </c>
      <c r="AN72" s="3">
        <f t="shared" si="3"/>
        <v>9.149999999999999</v>
      </c>
    </row>
    <row r="73" spans="1:40" ht="12.75">
      <c r="A73">
        <v>93</v>
      </c>
      <c r="B73" t="s">
        <v>174</v>
      </c>
      <c r="C73" s="10" t="s">
        <v>185</v>
      </c>
      <c r="D73" s="17">
        <v>37729</v>
      </c>
      <c r="E73" s="10">
        <v>1640</v>
      </c>
      <c r="F73" s="2">
        <v>7.7</v>
      </c>
      <c r="G73" t="s">
        <v>48</v>
      </c>
      <c r="H73" s="1" t="s">
        <v>102</v>
      </c>
      <c r="I73" s="10" t="s">
        <v>192</v>
      </c>
      <c r="J73" s="10" t="s">
        <v>193</v>
      </c>
      <c r="L73" s="10">
        <v>3</v>
      </c>
      <c r="P73" t="s">
        <v>198</v>
      </c>
      <c r="AD73" s="10">
        <v>5</v>
      </c>
      <c r="AE73">
        <v>1</v>
      </c>
      <c r="AF73" s="2">
        <v>4</v>
      </c>
      <c r="AG73" s="3">
        <v>6.5</v>
      </c>
      <c r="AK73" s="2">
        <v>13.1</v>
      </c>
      <c r="AL73" s="2">
        <v>13</v>
      </c>
      <c r="AN73" s="3">
        <f t="shared" si="3"/>
        <v>13.05</v>
      </c>
    </row>
    <row r="74" spans="1:40" ht="12.75">
      <c r="A74">
        <v>94</v>
      </c>
      <c r="B74" t="s">
        <v>174</v>
      </c>
      <c r="C74" s="10" t="s">
        <v>186</v>
      </c>
      <c r="D74" s="17">
        <v>37814</v>
      </c>
      <c r="E74" s="10">
        <v>942</v>
      </c>
      <c r="F74" s="2">
        <v>18</v>
      </c>
      <c r="G74" t="s">
        <v>44</v>
      </c>
      <c r="H74" s="1" t="s">
        <v>93</v>
      </c>
      <c r="I74" s="10" t="s">
        <v>192</v>
      </c>
      <c r="J74" s="10" t="s">
        <v>194</v>
      </c>
      <c r="K74">
        <v>2</v>
      </c>
      <c r="L74" s="10">
        <v>1</v>
      </c>
      <c r="P74" t="s">
        <v>197</v>
      </c>
      <c r="AD74" s="10">
        <v>5</v>
      </c>
      <c r="AF74" s="2">
        <v>21.5</v>
      </c>
      <c r="AG74" s="3">
        <v>6.6</v>
      </c>
      <c r="AK74" s="2">
        <v>8.8</v>
      </c>
      <c r="AL74" s="2">
        <v>8.8</v>
      </c>
      <c r="AN74" s="3">
        <f t="shared" si="3"/>
        <v>8.8</v>
      </c>
    </row>
    <row r="75" spans="1:40" ht="12.75">
      <c r="A75">
        <v>95</v>
      </c>
      <c r="B75" t="s">
        <v>174</v>
      </c>
      <c r="C75" s="10" t="s">
        <v>186</v>
      </c>
      <c r="D75" s="17">
        <v>37849</v>
      </c>
      <c r="E75" s="10">
        <v>742</v>
      </c>
      <c r="F75" s="2">
        <v>21</v>
      </c>
      <c r="G75" t="s">
        <v>52</v>
      </c>
      <c r="H75" s="1" t="s">
        <v>165</v>
      </c>
      <c r="I75" s="10" t="s">
        <v>190</v>
      </c>
      <c r="J75" s="10" t="s">
        <v>193</v>
      </c>
      <c r="L75" s="10">
        <v>2</v>
      </c>
      <c r="AD75" s="10">
        <v>5</v>
      </c>
      <c r="AF75" s="2">
        <v>23</v>
      </c>
      <c r="AG75" s="3">
        <v>6.8</v>
      </c>
      <c r="AK75" s="2">
        <v>8.1</v>
      </c>
      <c r="AL75" s="2">
        <v>8.1</v>
      </c>
      <c r="AM75">
        <v>7.9</v>
      </c>
      <c r="AN75" s="3">
        <f t="shared" si="3"/>
        <v>8.033333333333333</v>
      </c>
    </row>
    <row r="76" spans="1:40" ht="12.75">
      <c r="A76">
        <v>96</v>
      </c>
      <c r="B76" t="s">
        <v>174</v>
      </c>
      <c r="C76" s="10" t="s">
        <v>186</v>
      </c>
      <c r="D76" s="17">
        <v>37877</v>
      </c>
      <c r="E76" s="10">
        <v>1320</v>
      </c>
      <c r="F76" s="2">
        <v>23</v>
      </c>
      <c r="G76" t="s">
        <v>53</v>
      </c>
      <c r="H76" s="1" t="s">
        <v>50</v>
      </c>
      <c r="I76" s="10" t="s">
        <v>190</v>
      </c>
      <c r="J76" s="10" t="s">
        <v>193</v>
      </c>
      <c r="L76" s="10">
        <v>7</v>
      </c>
      <c r="AD76" s="10">
        <v>5</v>
      </c>
      <c r="AF76" s="2">
        <v>20.1</v>
      </c>
      <c r="AG76" s="3">
        <v>7.5</v>
      </c>
      <c r="AK76" s="2">
        <v>9.5</v>
      </c>
      <c r="AL76" s="2">
        <v>9.7</v>
      </c>
      <c r="AM76">
        <v>9.7</v>
      </c>
      <c r="AN76" s="3">
        <f t="shared" si="3"/>
        <v>9.633333333333333</v>
      </c>
    </row>
    <row r="77" spans="1:40" ht="12.75">
      <c r="A77">
        <v>97</v>
      </c>
      <c r="B77" t="s">
        <v>174</v>
      </c>
      <c r="C77" s="10" t="s">
        <v>186</v>
      </c>
      <c r="D77" s="17">
        <v>37905</v>
      </c>
      <c r="E77" s="10">
        <v>1100</v>
      </c>
      <c r="F77" s="2">
        <v>21</v>
      </c>
      <c r="G77" t="s">
        <v>52</v>
      </c>
      <c r="H77" s="1" t="s">
        <v>165</v>
      </c>
      <c r="I77" s="10" t="s">
        <v>190</v>
      </c>
      <c r="J77" s="10" t="s">
        <v>193</v>
      </c>
      <c r="L77" s="10">
        <v>5</v>
      </c>
      <c r="AD77" s="10">
        <v>5</v>
      </c>
      <c r="AF77" s="2">
        <v>14.8</v>
      </c>
      <c r="AG77" s="3">
        <v>6.8</v>
      </c>
      <c r="AK77" s="2">
        <v>9.2</v>
      </c>
      <c r="AL77" s="2">
        <v>9.4</v>
      </c>
      <c r="AM77">
        <v>9.4</v>
      </c>
      <c r="AN77" s="3">
        <f t="shared" si="3"/>
        <v>9.333333333333334</v>
      </c>
    </row>
    <row r="78" spans="1:41" ht="12.75">
      <c r="A78">
        <v>86</v>
      </c>
      <c r="B78" t="s">
        <v>238</v>
      </c>
      <c r="C78" s="10" t="s">
        <v>183</v>
      </c>
      <c r="D78" s="17">
        <v>37729</v>
      </c>
      <c r="E78" s="10">
        <v>1310</v>
      </c>
      <c r="F78" s="2">
        <v>8</v>
      </c>
      <c r="G78" t="s">
        <v>39</v>
      </c>
      <c r="H78" s="1" t="s">
        <v>120</v>
      </c>
      <c r="I78" s="10" t="s">
        <v>190</v>
      </c>
      <c r="J78" s="10" t="s">
        <v>193</v>
      </c>
      <c r="L78" s="10">
        <v>2</v>
      </c>
      <c r="P78" t="s">
        <v>197</v>
      </c>
      <c r="AC78" t="s">
        <v>156</v>
      </c>
      <c r="AD78" s="10">
        <v>1</v>
      </c>
      <c r="AF78" s="2">
        <v>4.5</v>
      </c>
      <c r="AG78" s="3">
        <v>6.5</v>
      </c>
      <c r="AK78" s="2">
        <v>11.7</v>
      </c>
      <c r="AL78" s="2">
        <v>11.7</v>
      </c>
      <c r="AN78" s="3">
        <f t="shared" si="3"/>
        <v>11.7</v>
      </c>
      <c r="AO78" t="s">
        <v>155</v>
      </c>
    </row>
    <row r="79" spans="1:41" ht="12.75">
      <c r="A79">
        <v>87</v>
      </c>
      <c r="B79" t="s">
        <v>238</v>
      </c>
      <c r="C79" s="10" t="s">
        <v>183</v>
      </c>
      <c r="D79" s="17">
        <v>37758</v>
      </c>
      <c r="E79" s="10">
        <v>1220</v>
      </c>
      <c r="F79" s="2">
        <v>17.5</v>
      </c>
      <c r="G79" t="s">
        <v>52</v>
      </c>
      <c r="H79" s="1" t="s">
        <v>72</v>
      </c>
      <c r="I79" s="10" t="s">
        <v>190</v>
      </c>
      <c r="J79" s="10" t="s">
        <v>193</v>
      </c>
      <c r="L79" s="10">
        <v>2</v>
      </c>
      <c r="P79" t="s">
        <v>197</v>
      </c>
      <c r="AC79" t="s">
        <v>157</v>
      </c>
      <c r="AD79" s="10">
        <v>0</v>
      </c>
      <c r="AF79" s="2">
        <v>13.5</v>
      </c>
      <c r="AG79" s="3">
        <v>7</v>
      </c>
      <c r="AK79" s="2">
        <v>9.2</v>
      </c>
      <c r="AL79" s="2">
        <v>9.6</v>
      </c>
      <c r="AN79" s="3">
        <f t="shared" si="3"/>
        <v>9.399999999999999</v>
      </c>
      <c r="AO79" t="s">
        <v>158</v>
      </c>
    </row>
    <row r="80" spans="1:40" ht="12.75">
      <c r="A80">
        <v>88</v>
      </c>
      <c r="B80" t="s">
        <v>238</v>
      </c>
      <c r="C80" s="10" t="s">
        <v>183</v>
      </c>
      <c r="D80" s="17">
        <v>37786</v>
      </c>
      <c r="E80" s="10">
        <v>1140</v>
      </c>
      <c r="F80" s="2">
        <v>14</v>
      </c>
      <c r="G80" t="s">
        <v>53</v>
      </c>
      <c r="H80" s="1" t="s">
        <v>151</v>
      </c>
      <c r="I80" s="10" t="s">
        <v>191</v>
      </c>
      <c r="J80" s="10" t="s">
        <v>49</v>
      </c>
      <c r="K80">
        <v>0.25</v>
      </c>
      <c r="L80" s="10">
        <v>1</v>
      </c>
      <c r="AC80" t="s">
        <v>159</v>
      </c>
      <c r="AD80" s="10">
        <v>0</v>
      </c>
      <c r="AF80" s="2">
        <v>16</v>
      </c>
      <c r="AG80" s="3">
        <v>6.5</v>
      </c>
      <c r="AK80" s="2">
        <v>8.4</v>
      </c>
      <c r="AL80" s="2">
        <v>8.4</v>
      </c>
      <c r="AN80" s="3">
        <f t="shared" si="3"/>
        <v>8.4</v>
      </c>
    </row>
    <row r="81" spans="1:40" ht="12.75">
      <c r="A81">
        <v>89</v>
      </c>
      <c r="B81" t="s">
        <v>238</v>
      </c>
      <c r="C81" s="10" t="s">
        <v>184</v>
      </c>
      <c r="D81" s="17">
        <v>37814</v>
      </c>
      <c r="E81" s="10">
        <v>955</v>
      </c>
      <c r="F81" s="2">
        <v>17</v>
      </c>
      <c r="G81" t="s">
        <v>62</v>
      </c>
      <c r="H81" s="1" t="s">
        <v>120</v>
      </c>
      <c r="I81" s="10" t="s">
        <v>192</v>
      </c>
      <c r="J81" s="10" t="s">
        <v>49</v>
      </c>
      <c r="K81">
        <v>0.5</v>
      </c>
      <c r="L81" s="10">
        <v>1</v>
      </c>
      <c r="P81" t="s">
        <v>196</v>
      </c>
      <c r="Z81" t="s">
        <v>126</v>
      </c>
      <c r="AC81" t="s">
        <v>160</v>
      </c>
      <c r="AD81" s="10">
        <v>5</v>
      </c>
      <c r="AF81" s="2">
        <v>21</v>
      </c>
      <c r="AG81" s="3">
        <v>7</v>
      </c>
      <c r="AK81" s="2">
        <v>7.5</v>
      </c>
      <c r="AL81" s="2">
        <v>7.6</v>
      </c>
      <c r="AM81">
        <v>7.6</v>
      </c>
      <c r="AN81" s="3">
        <f t="shared" si="3"/>
        <v>7.566666666666666</v>
      </c>
    </row>
    <row r="82" spans="1:40" ht="12.75">
      <c r="A82">
        <v>90</v>
      </c>
      <c r="B82" t="s">
        <v>238</v>
      </c>
      <c r="C82" s="10" t="s">
        <v>183</v>
      </c>
      <c r="D82" s="17">
        <v>37849</v>
      </c>
      <c r="E82" s="10">
        <v>1000</v>
      </c>
      <c r="F82" s="2">
        <v>25</v>
      </c>
      <c r="G82" t="s">
        <v>62</v>
      </c>
      <c r="H82" s="1" t="s">
        <v>120</v>
      </c>
      <c r="I82" s="10" t="s">
        <v>192</v>
      </c>
      <c r="J82" s="10" t="s">
        <v>193</v>
      </c>
      <c r="L82" s="10">
        <v>1</v>
      </c>
      <c r="P82" t="s">
        <v>196</v>
      </c>
      <c r="AC82" t="s">
        <v>161</v>
      </c>
      <c r="AD82" s="10">
        <v>0</v>
      </c>
      <c r="AF82" s="2">
        <v>25</v>
      </c>
      <c r="AG82" s="3">
        <v>7.5</v>
      </c>
      <c r="AK82" s="2">
        <v>7.6</v>
      </c>
      <c r="AL82" s="2">
        <v>7.4</v>
      </c>
      <c r="AM82">
        <v>7.8</v>
      </c>
      <c r="AN82" s="3">
        <f t="shared" si="3"/>
        <v>7.6000000000000005</v>
      </c>
    </row>
    <row r="83" spans="1:40" ht="12.75">
      <c r="A83">
        <v>91</v>
      </c>
      <c r="B83" t="s">
        <v>238</v>
      </c>
      <c r="C83" s="10" t="s">
        <v>183</v>
      </c>
      <c r="D83" s="17">
        <v>37877</v>
      </c>
      <c r="E83" s="10">
        <v>1130</v>
      </c>
      <c r="F83" s="2">
        <v>20</v>
      </c>
      <c r="G83" t="s">
        <v>62</v>
      </c>
      <c r="H83" s="1" t="s">
        <v>151</v>
      </c>
      <c r="I83" s="10" t="s">
        <v>190</v>
      </c>
      <c r="J83" s="10" t="s">
        <v>193</v>
      </c>
      <c r="L83" s="10">
        <v>7</v>
      </c>
      <c r="P83" t="s">
        <v>196</v>
      </c>
      <c r="AC83" t="s">
        <v>162</v>
      </c>
      <c r="AD83" s="10">
        <v>0</v>
      </c>
      <c r="AF83" s="2">
        <v>21</v>
      </c>
      <c r="AG83" s="3">
        <v>8.5</v>
      </c>
      <c r="AK83" s="2">
        <v>9.6</v>
      </c>
      <c r="AL83" s="2">
        <v>9.4</v>
      </c>
      <c r="AM83">
        <v>9.2</v>
      </c>
      <c r="AN83" s="3">
        <f t="shared" si="3"/>
        <v>9.4</v>
      </c>
    </row>
    <row r="84" spans="1:41" ht="12.75">
      <c r="A84">
        <v>92</v>
      </c>
      <c r="B84" t="s">
        <v>238</v>
      </c>
      <c r="C84" s="10" t="s">
        <v>184</v>
      </c>
      <c r="D84" s="17">
        <v>37905</v>
      </c>
      <c r="E84" s="10">
        <v>1043</v>
      </c>
      <c r="F84" s="2">
        <v>18</v>
      </c>
      <c r="G84" t="s">
        <v>62</v>
      </c>
      <c r="H84" s="1" t="s">
        <v>72</v>
      </c>
      <c r="I84" s="10" t="s">
        <v>190</v>
      </c>
      <c r="J84" s="10" t="s">
        <v>193</v>
      </c>
      <c r="L84" s="10">
        <v>6</v>
      </c>
      <c r="P84" t="s">
        <v>197</v>
      </c>
      <c r="AC84" t="s">
        <v>163</v>
      </c>
      <c r="AD84" s="10">
        <v>5</v>
      </c>
      <c r="AE84">
        <v>2.5</v>
      </c>
      <c r="AF84" s="2">
        <v>13.5</v>
      </c>
      <c r="AG84" s="3">
        <v>7</v>
      </c>
      <c r="AK84" s="2">
        <v>10</v>
      </c>
      <c r="AL84" s="2">
        <v>10.1</v>
      </c>
      <c r="AN84" s="3">
        <f t="shared" si="3"/>
        <v>10.05</v>
      </c>
      <c r="AO84" t="s">
        <v>164</v>
      </c>
    </row>
    <row r="85" spans="1:40" ht="12.75">
      <c r="A85">
        <v>22</v>
      </c>
      <c r="B85" t="s">
        <v>243</v>
      </c>
      <c r="C85" t="s">
        <v>81</v>
      </c>
      <c r="D85" s="17">
        <v>37729</v>
      </c>
      <c r="E85">
        <v>930</v>
      </c>
      <c r="F85" s="2">
        <v>3.8</v>
      </c>
      <c r="G85" t="s">
        <v>82</v>
      </c>
      <c r="H85" s="1" t="s">
        <v>83</v>
      </c>
      <c r="I85" t="s">
        <v>192</v>
      </c>
      <c r="J85" t="s">
        <v>193</v>
      </c>
      <c r="L85">
        <v>1</v>
      </c>
      <c r="M85">
        <v>1403</v>
      </c>
      <c r="N85">
        <v>803</v>
      </c>
      <c r="O85" t="s">
        <v>213</v>
      </c>
      <c r="P85" t="s">
        <v>196</v>
      </c>
      <c r="AF85" s="2">
        <v>6</v>
      </c>
      <c r="AG85" s="3">
        <v>7</v>
      </c>
      <c r="AH85" s="9">
        <v>1.0005</v>
      </c>
      <c r="AI85" s="2">
        <v>6.1</v>
      </c>
      <c r="AJ85" s="2">
        <v>0.1</v>
      </c>
      <c r="AK85" s="2">
        <v>12</v>
      </c>
      <c r="AL85" s="2">
        <v>11.8</v>
      </c>
      <c r="AN85" s="3">
        <f t="shared" si="3"/>
        <v>11.9</v>
      </c>
    </row>
    <row r="86" spans="1:40" ht="12.75">
      <c r="A86">
        <v>24</v>
      </c>
      <c r="B86" t="s">
        <v>243</v>
      </c>
      <c r="C86" t="s">
        <v>81</v>
      </c>
      <c r="D86" s="17">
        <v>37786</v>
      </c>
      <c r="E86">
        <v>0</v>
      </c>
      <c r="F86" s="2">
        <v>13</v>
      </c>
      <c r="G86" t="s">
        <v>82</v>
      </c>
      <c r="H86" s="1" t="s">
        <v>88</v>
      </c>
      <c r="I86" t="s">
        <v>192</v>
      </c>
      <c r="J86" t="s">
        <v>49</v>
      </c>
      <c r="K86">
        <v>0.25</v>
      </c>
      <c r="L86">
        <v>1</v>
      </c>
      <c r="O86" t="s">
        <v>213</v>
      </c>
      <c r="P86" t="s">
        <v>196</v>
      </c>
      <c r="AE86">
        <v>0.85</v>
      </c>
      <c r="AF86" s="2">
        <v>17.2</v>
      </c>
      <c r="AG86" s="3">
        <v>6.9</v>
      </c>
      <c r="AH86" s="9">
        <v>0.9995</v>
      </c>
      <c r="AI86" s="2">
        <v>17.4</v>
      </c>
      <c r="AJ86" s="2">
        <v>0</v>
      </c>
      <c r="AK86" s="2">
        <v>8.5</v>
      </c>
      <c r="AL86" s="2">
        <v>8.6</v>
      </c>
      <c r="AN86" s="3">
        <f t="shared" si="3"/>
        <v>8.55</v>
      </c>
    </row>
    <row r="87" spans="1:40" ht="12.75">
      <c r="A87">
        <v>26</v>
      </c>
      <c r="B87" t="s">
        <v>243</v>
      </c>
      <c r="C87" t="s">
        <v>214</v>
      </c>
      <c r="D87" s="17">
        <v>37850</v>
      </c>
      <c r="E87">
        <v>930</v>
      </c>
      <c r="F87" s="2">
        <v>21.2</v>
      </c>
      <c r="H87" s="1" t="s">
        <v>91</v>
      </c>
      <c r="I87" t="s">
        <v>192</v>
      </c>
      <c r="J87" t="s">
        <v>194</v>
      </c>
      <c r="K87">
        <v>0.25</v>
      </c>
      <c r="L87">
        <v>3</v>
      </c>
      <c r="M87">
        <v>1715</v>
      </c>
      <c r="N87">
        <v>1043</v>
      </c>
      <c r="O87" t="s">
        <v>215</v>
      </c>
      <c r="P87" t="s">
        <v>196</v>
      </c>
      <c r="AE87">
        <v>0.9</v>
      </c>
      <c r="AF87" s="2">
        <v>24.3</v>
      </c>
      <c r="AG87" s="3">
        <v>7.3</v>
      </c>
      <c r="AH87" s="9">
        <v>1</v>
      </c>
      <c r="AI87" s="2">
        <v>24.6</v>
      </c>
      <c r="AJ87" s="2">
        <v>0.7</v>
      </c>
      <c r="AK87" s="2">
        <v>7.5</v>
      </c>
      <c r="AL87" s="2">
        <v>7.4</v>
      </c>
      <c r="AN87" s="3">
        <f t="shared" si="3"/>
        <v>7.45</v>
      </c>
    </row>
    <row r="88" spans="1:40" ht="12.75">
      <c r="A88">
        <v>27</v>
      </c>
      <c r="B88" t="s">
        <v>243</v>
      </c>
      <c r="C88" t="s">
        <v>81</v>
      </c>
      <c r="D88" s="17">
        <v>37878</v>
      </c>
      <c r="E88">
        <v>810</v>
      </c>
      <c r="F88" s="2">
        <v>19.2</v>
      </c>
      <c r="H88" s="1" t="s">
        <v>59</v>
      </c>
      <c r="I88" t="s">
        <v>187</v>
      </c>
      <c r="J88" t="s">
        <v>193</v>
      </c>
      <c r="L88">
        <v>12</v>
      </c>
      <c r="M88">
        <v>1548</v>
      </c>
      <c r="N88">
        <v>942</v>
      </c>
      <c r="O88" t="s">
        <v>215</v>
      </c>
      <c r="P88" t="s">
        <v>197</v>
      </c>
      <c r="AE88">
        <v>1.4</v>
      </c>
      <c r="AF88" s="2">
        <v>20</v>
      </c>
      <c r="AG88" s="3">
        <v>7.5</v>
      </c>
      <c r="AH88" s="9">
        <v>1.0015</v>
      </c>
      <c r="AI88" s="2">
        <v>20.5</v>
      </c>
      <c r="AJ88" s="2">
        <v>2.8</v>
      </c>
      <c r="AK88" s="2">
        <v>8.5</v>
      </c>
      <c r="AL88" s="2">
        <v>8.7</v>
      </c>
      <c r="AN88" s="3">
        <f t="shared" si="3"/>
        <v>8.6</v>
      </c>
    </row>
    <row r="89" spans="1:40" ht="12.75">
      <c r="A89">
        <v>28</v>
      </c>
      <c r="B89" t="s">
        <v>243</v>
      </c>
      <c r="C89" t="s">
        <v>81</v>
      </c>
      <c r="D89" s="17">
        <v>37904</v>
      </c>
      <c r="E89">
        <v>1315</v>
      </c>
      <c r="F89" s="2">
        <v>18.7</v>
      </c>
      <c r="H89" s="1" t="s">
        <v>59</v>
      </c>
      <c r="I89" t="s">
        <v>187</v>
      </c>
      <c r="J89" t="s">
        <v>193</v>
      </c>
      <c r="K89" t="s">
        <v>65</v>
      </c>
      <c r="L89">
        <v>3</v>
      </c>
      <c r="N89" t="s">
        <v>65</v>
      </c>
      <c r="O89" t="s">
        <v>216</v>
      </c>
      <c r="P89" t="s">
        <v>197</v>
      </c>
      <c r="AE89">
        <v>1.2</v>
      </c>
      <c r="AF89" s="2">
        <v>14.3</v>
      </c>
      <c r="AG89" s="3">
        <v>7.2</v>
      </c>
      <c r="AH89" s="9">
        <v>1.0015</v>
      </c>
      <c r="AI89" s="2">
        <v>14.3</v>
      </c>
      <c r="AJ89" s="2">
        <v>1.7</v>
      </c>
      <c r="AK89" s="2">
        <v>9.4</v>
      </c>
      <c r="AL89" s="2">
        <v>9.5</v>
      </c>
      <c r="AN89" s="3">
        <f t="shared" si="3"/>
        <v>9.45</v>
      </c>
    </row>
    <row r="90" spans="1:40" ht="12.75">
      <c r="A90">
        <v>23</v>
      </c>
      <c r="B90" t="s">
        <v>243</v>
      </c>
      <c r="C90" t="s">
        <v>81</v>
      </c>
      <c r="D90" s="17" t="s">
        <v>84</v>
      </c>
      <c r="E90">
        <v>1005</v>
      </c>
      <c r="F90" s="2">
        <v>11.4</v>
      </c>
      <c r="G90" t="s">
        <v>62</v>
      </c>
      <c r="H90" s="1" t="s">
        <v>85</v>
      </c>
      <c r="I90" t="s">
        <v>190</v>
      </c>
      <c r="J90" t="s">
        <v>49</v>
      </c>
      <c r="K90">
        <v>0.25</v>
      </c>
      <c r="L90">
        <v>1</v>
      </c>
      <c r="O90" t="s">
        <v>209</v>
      </c>
      <c r="P90" t="s">
        <v>196</v>
      </c>
      <c r="AE90">
        <v>1.1</v>
      </c>
      <c r="AF90" s="2">
        <v>11.3</v>
      </c>
      <c r="AG90" s="3">
        <v>7</v>
      </c>
      <c r="AH90" s="9">
        <v>1.001</v>
      </c>
      <c r="AI90" s="2">
        <v>11</v>
      </c>
      <c r="AJ90" s="2">
        <v>0.6</v>
      </c>
      <c r="AK90" s="2">
        <v>10</v>
      </c>
      <c r="AL90" s="2">
        <v>10.2</v>
      </c>
      <c r="AN90" s="3">
        <f t="shared" si="3"/>
        <v>10.1</v>
      </c>
    </row>
    <row r="91" spans="1:40" ht="12.75">
      <c r="A91">
        <v>25</v>
      </c>
      <c r="B91" t="s">
        <v>243</v>
      </c>
      <c r="C91" t="s">
        <v>81</v>
      </c>
      <c r="D91" s="17" t="s">
        <v>74</v>
      </c>
      <c r="E91">
        <v>1110</v>
      </c>
      <c r="F91" s="2">
        <v>17.2</v>
      </c>
      <c r="G91" t="s">
        <v>89</v>
      </c>
      <c r="H91" s="1" t="s">
        <v>90</v>
      </c>
      <c r="I91" t="s">
        <v>192</v>
      </c>
      <c r="J91" t="s">
        <v>49</v>
      </c>
      <c r="K91">
        <v>0.25</v>
      </c>
      <c r="L91">
        <v>2</v>
      </c>
      <c r="M91">
        <v>1202</v>
      </c>
      <c r="N91">
        <v>1753</v>
      </c>
      <c r="O91" t="s">
        <v>211</v>
      </c>
      <c r="P91" t="s">
        <v>196</v>
      </c>
      <c r="AE91">
        <v>1.3</v>
      </c>
      <c r="AF91" s="2">
        <v>23.4</v>
      </c>
      <c r="AG91" s="3">
        <v>7.3</v>
      </c>
      <c r="AH91" s="9">
        <v>1.0025</v>
      </c>
      <c r="AI91" s="2">
        <v>23.4</v>
      </c>
      <c r="AJ91" s="2">
        <v>5.1</v>
      </c>
      <c r="AK91" s="2">
        <v>6.2</v>
      </c>
      <c r="AL91" s="2">
        <v>6.3</v>
      </c>
      <c r="AN91" s="3">
        <f t="shared" si="3"/>
        <v>6.25</v>
      </c>
    </row>
    <row r="92" spans="1:40" ht="12.75">
      <c r="A92">
        <v>15</v>
      </c>
      <c r="B92" t="s">
        <v>244</v>
      </c>
      <c r="C92" t="s">
        <v>176</v>
      </c>
      <c r="D92" s="17">
        <v>37729</v>
      </c>
      <c r="E92">
        <v>1300</v>
      </c>
      <c r="F92" s="2">
        <v>7</v>
      </c>
      <c r="G92" t="s">
        <v>55</v>
      </c>
      <c r="H92" s="1" t="s">
        <v>71</v>
      </c>
      <c r="I92" t="s">
        <v>187</v>
      </c>
      <c r="J92" t="s">
        <v>193</v>
      </c>
      <c r="L92">
        <v>8</v>
      </c>
      <c r="M92">
        <v>1500</v>
      </c>
      <c r="O92" t="s">
        <v>209</v>
      </c>
      <c r="P92" t="s">
        <v>196</v>
      </c>
      <c r="AC92" t="s">
        <v>210</v>
      </c>
      <c r="AD92">
        <v>5</v>
      </c>
      <c r="AF92" s="2">
        <v>9</v>
      </c>
      <c r="AG92" s="3">
        <v>6.5</v>
      </c>
      <c r="AK92" s="2">
        <v>13</v>
      </c>
      <c r="AL92" s="2">
        <v>13</v>
      </c>
      <c r="AN92" s="3">
        <f t="shared" si="3"/>
        <v>13</v>
      </c>
    </row>
    <row r="93" spans="1:40" ht="12.75">
      <c r="A93">
        <v>21</v>
      </c>
      <c r="B93" t="s">
        <v>244</v>
      </c>
      <c r="C93" t="s">
        <v>176</v>
      </c>
      <c r="D93" s="17" t="s">
        <v>64</v>
      </c>
      <c r="E93">
        <v>1200</v>
      </c>
      <c r="F93" s="2">
        <v>15</v>
      </c>
      <c r="H93" s="1" t="s">
        <v>59</v>
      </c>
      <c r="I93" t="s">
        <v>190</v>
      </c>
      <c r="J93" t="s">
        <v>193</v>
      </c>
      <c r="L93" t="s">
        <v>212</v>
      </c>
      <c r="AC93" t="s">
        <v>80</v>
      </c>
      <c r="AD93">
        <v>0</v>
      </c>
      <c r="AF93" s="2">
        <v>16</v>
      </c>
      <c r="AG93" s="3">
        <v>6.5</v>
      </c>
      <c r="AK93" s="2">
        <v>11.4</v>
      </c>
      <c r="AL93" s="2">
        <v>11.6</v>
      </c>
      <c r="AN93" s="3">
        <f t="shared" si="3"/>
        <v>11.5</v>
      </c>
    </row>
    <row r="94" spans="1:40" ht="12.75">
      <c r="A94">
        <v>16</v>
      </c>
      <c r="B94" t="s">
        <v>244</v>
      </c>
      <c r="C94" t="s">
        <v>176</v>
      </c>
      <c r="D94" s="17" t="s">
        <v>66</v>
      </c>
      <c r="E94">
        <v>1000</v>
      </c>
      <c r="F94" s="2">
        <v>15</v>
      </c>
      <c r="H94" s="1" t="s">
        <v>65</v>
      </c>
      <c r="I94" t="s">
        <v>187</v>
      </c>
      <c r="J94" t="s">
        <v>49</v>
      </c>
      <c r="L94">
        <v>7</v>
      </c>
      <c r="M94">
        <v>1400</v>
      </c>
      <c r="O94" t="s">
        <v>67</v>
      </c>
      <c r="P94" t="s">
        <v>196</v>
      </c>
      <c r="Q94" t="s">
        <v>68</v>
      </c>
      <c r="AD94">
        <v>5</v>
      </c>
      <c r="AF94" s="2">
        <v>15</v>
      </c>
      <c r="AG94" s="3">
        <v>7</v>
      </c>
      <c r="AK94" s="2">
        <v>9.6</v>
      </c>
      <c r="AL94" s="2">
        <v>10</v>
      </c>
      <c r="AN94" s="3">
        <f t="shared" si="3"/>
        <v>9.8</v>
      </c>
    </row>
    <row r="95" spans="1:40" ht="12.75">
      <c r="A95">
        <v>17</v>
      </c>
      <c r="B95" t="s">
        <v>244</v>
      </c>
      <c r="C95" t="s">
        <v>176</v>
      </c>
      <c r="D95" s="17" t="s">
        <v>69</v>
      </c>
      <c r="E95">
        <v>1420</v>
      </c>
      <c r="F95" s="2">
        <v>18</v>
      </c>
      <c r="G95" t="s">
        <v>48</v>
      </c>
      <c r="H95" s="1" t="s">
        <v>70</v>
      </c>
      <c r="I95" t="s">
        <v>187</v>
      </c>
      <c r="J95" t="s">
        <v>193</v>
      </c>
      <c r="L95">
        <v>3</v>
      </c>
      <c r="M95">
        <v>1400</v>
      </c>
      <c r="O95" t="s">
        <v>67</v>
      </c>
      <c r="P95" t="s">
        <v>198</v>
      </c>
      <c r="AD95">
        <v>5</v>
      </c>
      <c r="AF95" s="2">
        <v>20</v>
      </c>
      <c r="AG95" s="3">
        <v>7.5</v>
      </c>
      <c r="AK95" s="2">
        <v>10</v>
      </c>
      <c r="AL95" s="2">
        <v>10</v>
      </c>
      <c r="AN95" s="3">
        <f t="shared" si="3"/>
        <v>10</v>
      </c>
    </row>
    <row r="96" spans="1:40" ht="12.75">
      <c r="A96">
        <v>18</v>
      </c>
      <c r="B96" t="s">
        <v>244</v>
      </c>
      <c r="C96" t="s">
        <v>176</v>
      </c>
      <c r="D96" s="17" t="s">
        <v>74</v>
      </c>
      <c r="E96">
        <v>1345</v>
      </c>
      <c r="F96" s="2">
        <v>25</v>
      </c>
      <c r="G96" t="s">
        <v>62</v>
      </c>
      <c r="H96" s="1" t="s">
        <v>72</v>
      </c>
      <c r="I96" t="s">
        <v>190</v>
      </c>
      <c r="M96">
        <v>1200</v>
      </c>
      <c r="O96" t="s">
        <v>211</v>
      </c>
      <c r="P96" t="s">
        <v>198</v>
      </c>
      <c r="Z96" t="s">
        <v>101</v>
      </c>
      <c r="AC96" t="s">
        <v>73</v>
      </c>
      <c r="AD96">
        <v>5</v>
      </c>
      <c r="AF96" s="2">
        <v>25</v>
      </c>
      <c r="AG96" s="3">
        <v>7</v>
      </c>
      <c r="AK96" s="2">
        <v>10</v>
      </c>
      <c r="AL96" s="2">
        <v>9.8</v>
      </c>
      <c r="AN96" s="3">
        <f t="shared" si="3"/>
        <v>9.9</v>
      </c>
    </row>
    <row r="97" spans="1:40" ht="12.75">
      <c r="A97">
        <v>19</v>
      </c>
      <c r="B97" t="s">
        <v>244</v>
      </c>
      <c r="C97" t="s">
        <v>176</v>
      </c>
      <c r="D97" s="17" t="s">
        <v>79</v>
      </c>
      <c r="E97">
        <v>1000</v>
      </c>
      <c r="F97" s="2">
        <v>23</v>
      </c>
      <c r="I97" t="s">
        <v>190</v>
      </c>
      <c r="J97" t="s">
        <v>193</v>
      </c>
      <c r="L97">
        <v>1</v>
      </c>
      <c r="N97">
        <v>1000</v>
      </c>
      <c r="O97" t="s">
        <v>75</v>
      </c>
      <c r="P97" t="s">
        <v>197</v>
      </c>
      <c r="AC97" t="s">
        <v>76</v>
      </c>
      <c r="AD97">
        <v>0</v>
      </c>
      <c r="AF97" s="2">
        <v>25</v>
      </c>
      <c r="AG97" s="3">
        <v>6</v>
      </c>
      <c r="AK97" s="2">
        <v>8</v>
      </c>
      <c r="AL97" s="2">
        <v>8.2</v>
      </c>
      <c r="AN97" s="3">
        <f t="shared" si="3"/>
        <v>8.1</v>
      </c>
    </row>
    <row r="98" spans="1:40" ht="12.75">
      <c r="A98">
        <v>20</v>
      </c>
      <c r="B98" t="s">
        <v>244</v>
      </c>
      <c r="C98" t="s">
        <v>176</v>
      </c>
      <c r="D98" s="17" t="s">
        <v>78</v>
      </c>
      <c r="E98">
        <v>1000</v>
      </c>
      <c r="F98" s="2">
        <v>19</v>
      </c>
      <c r="G98" t="s">
        <v>77</v>
      </c>
      <c r="H98" s="1" t="s">
        <v>40</v>
      </c>
      <c r="I98" t="s">
        <v>187</v>
      </c>
      <c r="J98" t="s">
        <v>193</v>
      </c>
      <c r="L98">
        <v>6</v>
      </c>
      <c r="N98">
        <v>1100</v>
      </c>
      <c r="O98" t="s">
        <v>75</v>
      </c>
      <c r="P98" t="s">
        <v>196</v>
      </c>
      <c r="AD98">
        <v>0</v>
      </c>
      <c r="AF98" s="2">
        <v>21</v>
      </c>
      <c r="AG98" s="3">
        <v>7</v>
      </c>
      <c r="AK98" s="2">
        <v>10</v>
      </c>
      <c r="AL98" s="2">
        <v>10</v>
      </c>
      <c r="AN98" s="3">
        <f t="shared" si="3"/>
        <v>10</v>
      </c>
    </row>
    <row r="99" spans="1:40" ht="12.75">
      <c r="A99">
        <v>29</v>
      </c>
      <c r="B99" t="s">
        <v>94</v>
      </c>
      <c r="C99" t="s">
        <v>38</v>
      </c>
      <c r="D99" s="17">
        <v>37732</v>
      </c>
      <c r="E99">
        <v>1400</v>
      </c>
      <c r="F99" s="2">
        <v>15</v>
      </c>
      <c r="G99" t="s">
        <v>92</v>
      </c>
      <c r="H99" s="1" t="s">
        <v>93</v>
      </c>
      <c r="I99" t="s">
        <v>187</v>
      </c>
      <c r="J99" t="s">
        <v>193</v>
      </c>
      <c r="L99">
        <v>4</v>
      </c>
      <c r="M99">
        <v>1840</v>
      </c>
      <c r="N99">
        <v>1232</v>
      </c>
      <c r="O99" t="s">
        <v>213</v>
      </c>
      <c r="P99" t="s">
        <v>196</v>
      </c>
      <c r="AD99">
        <v>5</v>
      </c>
      <c r="AE99" t="s">
        <v>65</v>
      </c>
      <c r="AF99" s="2">
        <v>8</v>
      </c>
      <c r="AG99" s="3">
        <v>6.75</v>
      </c>
      <c r="AK99" s="2">
        <v>10.5</v>
      </c>
      <c r="AL99" s="2">
        <v>10.6</v>
      </c>
      <c r="AN99" s="3">
        <f aca="true" t="shared" si="4" ref="AN99:AN130">AVERAGE(AK99:AM99)</f>
        <v>10.55</v>
      </c>
    </row>
    <row r="100" spans="1:41" ht="12.75">
      <c r="A100">
        <v>30</v>
      </c>
      <c r="B100" t="s">
        <v>94</v>
      </c>
      <c r="C100" t="s">
        <v>218</v>
      </c>
      <c r="D100" s="17">
        <v>37759</v>
      </c>
      <c r="E100">
        <v>1400</v>
      </c>
      <c r="F100" s="2">
        <v>26</v>
      </c>
      <c r="H100" s="1" t="s">
        <v>59</v>
      </c>
      <c r="I100" t="s">
        <v>190</v>
      </c>
      <c r="J100" t="s">
        <v>193</v>
      </c>
      <c r="M100">
        <v>1617</v>
      </c>
      <c r="N100">
        <v>1201</v>
      </c>
      <c r="O100" t="s">
        <v>211</v>
      </c>
      <c r="P100" t="s">
        <v>197</v>
      </c>
      <c r="AD100">
        <v>5</v>
      </c>
      <c r="AF100" s="2">
        <v>19</v>
      </c>
      <c r="AG100" s="3">
        <v>6.8</v>
      </c>
      <c r="AK100" s="2">
        <v>9.6</v>
      </c>
      <c r="AL100" s="2">
        <v>9.6</v>
      </c>
      <c r="AM100">
        <v>9.6</v>
      </c>
      <c r="AN100" s="3">
        <f t="shared" si="4"/>
        <v>9.6</v>
      </c>
      <c r="AO100" t="s">
        <v>219</v>
      </c>
    </row>
    <row r="101" spans="1:40" ht="12.75">
      <c r="A101">
        <v>32</v>
      </c>
      <c r="B101" t="s">
        <v>94</v>
      </c>
      <c r="C101" t="s">
        <v>221</v>
      </c>
      <c r="D101" s="17">
        <v>37815</v>
      </c>
      <c r="E101">
        <v>1617</v>
      </c>
      <c r="F101" s="2">
        <v>28</v>
      </c>
      <c r="G101" t="s">
        <v>55</v>
      </c>
      <c r="H101" s="1" t="s">
        <v>96</v>
      </c>
      <c r="I101" t="s">
        <v>190</v>
      </c>
      <c r="J101" t="s">
        <v>193</v>
      </c>
      <c r="L101">
        <v>1</v>
      </c>
      <c r="M101">
        <v>1402</v>
      </c>
      <c r="N101">
        <v>2154</v>
      </c>
      <c r="O101" t="s">
        <v>216</v>
      </c>
      <c r="P101" t="s">
        <v>196</v>
      </c>
      <c r="AD101">
        <v>5</v>
      </c>
      <c r="AE101" t="s">
        <v>65</v>
      </c>
      <c r="AF101" s="2">
        <v>24</v>
      </c>
      <c r="AG101" s="3">
        <v>7.1</v>
      </c>
      <c r="AH101" s="9" t="s">
        <v>65</v>
      </c>
      <c r="AI101" s="2" t="s">
        <v>65</v>
      </c>
      <c r="AJ101" s="2" t="s">
        <v>65</v>
      </c>
      <c r="AK101" s="2">
        <v>8.01</v>
      </c>
      <c r="AL101" s="2">
        <v>8.2</v>
      </c>
      <c r="AM101">
        <v>8.2</v>
      </c>
      <c r="AN101" s="3">
        <f t="shared" si="4"/>
        <v>8.136666666666667</v>
      </c>
    </row>
    <row r="102" spans="1:40" ht="12.75">
      <c r="A102">
        <v>33</v>
      </c>
      <c r="B102" t="s">
        <v>94</v>
      </c>
      <c r="C102" t="s">
        <v>221</v>
      </c>
      <c r="D102" s="17">
        <v>37851</v>
      </c>
      <c r="E102">
        <v>755</v>
      </c>
      <c r="F102" s="2">
        <v>23</v>
      </c>
      <c r="G102" t="s">
        <v>52</v>
      </c>
      <c r="H102" s="1" t="s">
        <v>72</v>
      </c>
      <c r="I102" t="s">
        <v>190</v>
      </c>
      <c r="J102" t="s">
        <v>193</v>
      </c>
      <c r="L102">
        <v>2</v>
      </c>
      <c r="M102">
        <v>635</v>
      </c>
      <c r="N102">
        <v>1857</v>
      </c>
      <c r="O102" t="s">
        <v>216</v>
      </c>
      <c r="P102" t="s">
        <v>197</v>
      </c>
      <c r="AD102">
        <v>5</v>
      </c>
      <c r="AF102" s="2">
        <v>24</v>
      </c>
      <c r="AG102" s="3">
        <v>7.3</v>
      </c>
      <c r="AK102" s="2">
        <v>8.2</v>
      </c>
      <c r="AL102" s="2">
        <v>8.1</v>
      </c>
      <c r="AM102">
        <v>8.2</v>
      </c>
      <c r="AN102" s="3">
        <f t="shared" si="4"/>
        <v>8.166666666666666</v>
      </c>
    </row>
    <row r="103" spans="1:40" ht="12.75">
      <c r="A103">
        <v>34</v>
      </c>
      <c r="B103" t="s">
        <v>94</v>
      </c>
      <c r="C103" t="s">
        <v>221</v>
      </c>
      <c r="D103" s="17">
        <v>37878</v>
      </c>
      <c r="E103">
        <v>1110</v>
      </c>
      <c r="F103" s="2">
        <v>24</v>
      </c>
      <c r="G103" t="s">
        <v>39</v>
      </c>
      <c r="H103" s="1" t="s">
        <v>93</v>
      </c>
      <c r="I103" t="s">
        <v>188</v>
      </c>
      <c r="J103" t="s">
        <v>193</v>
      </c>
      <c r="L103">
        <v>6</v>
      </c>
      <c r="M103">
        <v>449</v>
      </c>
      <c r="N103">
        <v>1106</v>
      </c>
      <c r="O103" t="s">
        <v>216</v>
      </c>
      <c r="P103" t="s">
        <v>196</v>
      </c>
      <c r="AD103">
        <v>5</v>
      </c>
      <c r="AF103" s="2">
        <v>22</v>
      </c>
      <c r="AG103" s="3">
        <v>7.2</v>
      </c>
      <c r="AK103" s="2">
        <v>9.2</v>
      </c>
      <c r="AL103" s="2">
        <v>9.4</v>
      </c>
      <c r="AM103">
        <v>10</v>
      </c>
      <c r="AN103" s="3">
        <f t="shared" si="4"/>
        <v>9.533333333333333</v>
      </c>
    </row>
    <row r="104" spans="1:40" ht="12.75">
      <c r="A104">
        <v>35</v>
      </c>
      <c r="B104" t="s">
        <v>94</v>
      </c>
      <c r="C104" t="s">
        <v>221</v>
      </c>
      <c r="D104" s="17" t="s">
        <v>64</v>
      </c>
      <c r="E104">
        <v>1035</v>
      </c>
      <c r="F104" s="2">
        <v>19.5</v>
      </c>
      <c r="G104" t="s">
        <v>82</v>
      </c>
      <c r="H104" s="1" t="s">
        <v>97</v>
      </c>
      <c r="I104" t="s">
        <v>190</v>
      </c>
      <c r="J104" s="10" t="s">
        <v>49</v>
      </c>
      <c r="L104" s="1" t="s">
        <v>222</v>
      </c>
      <c r="M104">
        <v>1520</v>
      </c>
      <c r="N104">
        <v>923</v>
      </c>
      <c r="O104" t="s">
        <v>215</v>
      </c>
      <c r="AD104">
        <v>5</v>
      </c>
      <c r="AF104" s="2">
        <v>18</v>
      </c>
      <c r="AG104" s="3">
        <v>7</v>
      </c>
      <c r="AK104" s="2">
        <v>8.7</v>
      </c>
      <c r="AL104" s="2">
        <v>8.9</v>
      </c>
      <c r="AM104">
        <v>9</v>
      </c>
      <c r="AN104" s="3">
        <f t="shared" si="4"/>
        <v>8.866666666666667</v>
      </c>
    </row>
    <row r="105" spans="1:40" ht="12.75">
      <c r="A105">
        <v>31</v>
      </c>
      <c r="B105" t="s">
        <v>94</v>
      </c>
      <c r="C105" t="s">
        <v>221</v>
      </c>
      <c r="D105" s="17" t="s">
        <v>95</v>
      </c>
      <c r="E105">
        <v>1630</v>
      </c>
      <c r="F105" s="2">
        <v>14.5</v>
      </c>
      <c r="G105" t="s">
        <v>62</v>
      </c>
      <c r="H105" s="1" t="s">
        <v>87</v>
      </c>
      <c r="I105" t="s">
        <v>190</v>
      </c>
      <c r="J105" t="s">
        <v>49</v>
      </c>
      <c r="K105">
        <v>1</v>
      </c>
      <c r="L105">
        <v>1</v>
      </c>
      <c r="M105">
        <v>1603</v>
      </c>
      <c r="N105">
        <v>2355</v>
      </c>
      <c r="O105" t="s">
        <v>216</v>
      </c>
      <c r="X105" t="s">
        <v>126</v>
      </c>
      <c r="AC105" t="s">
        <v>220</v>
      </c>
      <c r="AD105">
        <v>5</v>
      </c>
      <c r="AF105" s="2">
        <v>16.5</v>
      </c>
      <c r="AG105" s="3">
        <v>7</v>
      </c>
      <c r="AK105" s="2">
        <v>9</v>
      </c>
      <c r="AL105" s="2">
        <v>8.7</v>
      </c>
      <c r="AM105">
        <v>8.6</v>
      </c>
      <c r="AN105" s="3">
        <f t="shared" si="4"/>
        <v>8.766666666666666</v>
      </c>
    </row>
    <row r="106" ht="12.75">
      <c r="AN106" s="3" t="e">
        <f t="shared" si="4"/>
        <v>#DIV/0!</v>
      </c>
    </row>
    <row r="107" ht="12.75">
      <c r="AN107" s="3" t="e">
        <f t="shared" si="4"/>
        <v>#DIV/0!</v>
      </c>
    </row>
    <row r="108" ht="12.75">
      <c r="AN108" s="3" t="e">
        <f t="shared" si="4"/>
        <v>#DIV/0!</v>
      </c>
    </row>
    <row r="109" ht="12.75">
      <c r="AN109" s="3" t="e">
        <f t="shared" si="4"/>
        <v>#DIV/0!</v>
      </c>
    </row>
    <row r="110" ht="12.75">
      <c r="AN110" s="3" t="e">
        <f t="shared" si="4"/>
        <v>#DIV/0!</v>
      </c>
    </row>
    <row r="111" ht="12.75">
      <c r="AN111" s="3" t="e">
        <f t="shared" si="4"/>
        <v>#DIV/0!</v>
      </c>
    </row>
    <row r="112" ht="12.75">
      <c r="AN112" s="3" t="e">
        <f t="shared" si="4"/>
        <v>#DIV/0!</v>
      </c>
    </row>
    <row r="113" ht="12.75">
      <c r="AN113" s="3" t="e">
        <f t="shared" si="4"/>
        <v>#DIV/0!</v>
      </c>
    </row>
    <row r="114" ht="12.75">
      <c r="AN114" s="3" t="e">
        <f t="shared" si="4"/>
        <v>#DIV/0!</v>
      </c>
    </row>
    <row r="115" ht="12.75">
      <c r="AN115" s="3" t="e">
        <f t="shared" si="4"/>
        <v>#DIV/0!</v>
      </c>
    </row>
    <row r="116" ht="12.75">
      <c r="AN116" s="3" t="e">
        <f t="shared" si="4"/>
        <v>#DIV/0!</v>
      </c>
    </row>
    <row r="117" ht="12.75">
      <c r="AN117" s="3" t="e">
        <f t="shared" si="4"/>
        <v>#DIV/0!</v>
      </c>
    </row>
    <row r="118" ht="12.75">
      <c r="AN118" s="3" t="e">
        <f t="shared" si="4"/>
        <v>#DIV/0!</v>
      </c>
    </row>
    <row r="119" ht="12.75">
      <c r="AN119" s="3" t="e">
        <f t="shared" si="4"/>
        <v>#DIV/0!</v>
      </c>
    </row>
    <row r="120" ht="12.75">
      <c r="AN120" s="3" t="e">
        <f t="shared" si="4"/>
        <v>#DIV/0!</v>
      </c>
    </row>
    <row r="121" ht="12.75">
      <c r="AN121" s="3" t="e">
        <f t="shared" si="4"/>
        <v>#DIV/0!</v>
      </c>
    </row>
    <row r="122" ht="12.75">
      <c r="AN122" s="3" t="e">
        <f t="shared" si="4"/>
        <v>#DIV/0!</v>
      </c>
    </row>
    <row r="123" ht="12.75">
      <c r="AN123" s="3" t="e">
        <f t="shared" si="4"/>
        <v>#DIV/0!</v>
      </c>
    </row>
    <row r="124" ht="12.75">
      <c r="AN124" s="3" t="e">
        <f t="shared" si="4"/>
        <v>#DIV/0!</v>
      </c>
    </row>
    <row r="125" ht="12.75">
      <c r="AN125" s="3" t="e">
        <f t="shared" si="4"/>
        <v>#DIV/0!</v>
      </c>
    </row>
    <row r="126" ht="12.75">
      <c r="AN126" s="3" t="e">
        <f t="shared" si="4"/>
        <v>#DIV/0!</v>
      </c>
    </row>
    <row r="127" ht="12.75">
      <c r="AN127" s="3" t="e">
        <f t="shared" si="4"/>
        <v>#DIV/0!</v>
      </c>
    </row>
    <row r="128" ht="12.75">
      <c r="AN128" s="3" t="e">
        <f t="shared" si="4"/>
        <v>#DIV/0!</v>
      </c>
    </row>
    <row r="129" ht="12.75">
      <c r="AN129" s="3" t="e">
        <f t="shared" si="4"/>
        <v>#DIV/0!</v>
      </c>
    </row>
    <row r="130" ht="12.75">
      <c r="AN130" s="3" t="e">
        <f t="shared" si="4"/>
        <v>#DIV/0!</v>
      </c>
    </row>
    <row r="131" ht="12.75">
      <c r="AN131" s="3" t="e">
        <f aca="true" t="shared" si="5" ref="AN131:AN162">AVERAGE(AK131:AM131)</f>
        <v>#DIV/0!</v>
      </c>
    </row>
    <row r="132" ht="12.75">
      <c r="AN132" s="3" t="e">
        <f t="shared" si="5"/>
        <v>#DIV/0!</v>
      </c>
    </row>
    <row r="133" ht="12.75">
      <c r="AN133" s="3" t="e">
        <f t="shared" si="5"/>
        <v>#DIV/0!</v>
      </c>
    </row>
    <row r="134" ht="12.75">
      <c r="AN134" s="3" t="e">
        <f t="shared" si="5"/>
        <v>#DIV/0!</v>
      </c>
    </row>
    <row r="135" ht="12.75">
      <c r="AN135" s="3" t="e">
        <f t="shared" si="5"/>
        <v>#DIV/0!</v>
      </c>
    </row>
    <row r="136" ht="12.75">
      <c r="AN136" s="3" t="e">
        <f t="shared" si="5"/>
        <v>#DIV/0!</v>
      </c>
    </row>
    <row r="137" ht="12.75">
      <c r="AN137" s="3" t="e">
        <f t="shared" si="5"/>
        <v>#DIV/0!</v>
      </c>
    </row>
    <row r="138" ht="12.75">
      <c r="AN138" s="3" t="e">
        <f t="shared" si="5"/>
        <v>#DIV/0!</v>
      </c>
    </row>
    <row r="139" ht="12.75">
      <c r="AN139" s="3" t="e">
        <f t="shared" si="5"/>
        <v>#DIV/0!</v>
      </c>
    </row>
    <row r="140" ht="12.75">
      <c r="AN140" s="3" t="e">
        <f t="shared" si="5"/>
        <v>#DIV/0!</v>
      </c>
    </row>
    <row r="141" ht="12.75">
      <c r="AN141" s="3" t="e">
        <f t="shared" si="5"/>
        <v>#DIV/0!</v>
      </c>
    </row>
    <row r="142" ht="12.75">
      <c r="AN142" s="3" t="e">
        <f t="shared" si="5"/>
        <v>#DIV/0!</v>
      </c>
    </row>
    <row r="143" ht="12.75">
      <c r="AN143" s="3" t="e">
        <f t="shared" si="5"/>
        <v>#DIV/0!</v>
      </c>
    </row>
    <row r="144" ht="12.75">
      <c r="AN144" s="3" t="e">
        <f t="shared" si="5"/>
        <v>#DIV/0!</v>
      </c>
    </row>
    <row r="145" ht="12.75">
      <c r="AN145" s="3" t="e">
        <f t="shared" si="5"/>
        <v>#DIV/0!</v>
      </c>
    </row>
    <row r="146" ht="12.75">
      <c r="AN146" s="3" t="e">
        <f t="shared" si="5"/>
        <v>#DIV/0!</v>
      </c>
    </row>
    <row r="147" ht="12.75">
      <c r="AN147" s="3" t="e">
        <f t="shared" si="5"/>
        <v>#DIV/0!</v>
      </c>
    </row>
    <row r="148" ht="12.75">
      <c r="AN148" s="3" t="e">
        <f t="shared" si="5"/>
        <v>#DIV/0!</v>
      </c>
    </row>
    <row r="149" ht="12.75">
      <c r="AN149" s="3" t="e">
        <f t="shared" si="5"/>
        <v>#DIV/0!</v>
      </c>
    </row>
    <row r="150" ht="12.75">
      <c r="AN150" s="3" t="e">
        <f t="shared" si="5"/>
        <v>#DIV/0!</v>
      </c>
    </row>
    <row r="151" ht="12.75">
      <c r="AN151" s="3" t="e">
        <f t="shared" si="5"/>
        <v>#DIV/0!</v>
      </c>
    </row>
    <row r="152" ht="12.75">
      <c r="AN152" s="3" t="e">
        <f t="shared" si="5"/>
        <v>#DIV/0!</v>
      </c>
    </row>
    <row r="153" ht="12.75">
      <c r="AN153" s="3" t="e">
        <f t="shared" si="5"/>
        <v>#DIV/0!</v>
      </c>
    </row>
    <row r="154" ht="12.75">
      <c r="AN154" s="3" t="e">
        <f t="shared" si="5"/>
        <v>#DIV/0!</v>
      </c>
    </row>
    <row r="155" ht="12.75">
      <c r="AN155" s="3" t="e">
        <f t="shared" si="5"/>
        <v>#DIV/0!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Friends of Merrymeeting Bay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Wolpow</dc:creator>
  <cp:keywords/>
  <dc:description/>
  <cp:lastModifiedBy>Sarah Wolpow</cp:lastModifiedBy>
  <dcterms:created xsi:type="dcterms:W3CDTF">2004-08-24T17:55:05Z</dcterms:created>
  <dcterms:modified xsi:type="dcterms:W3CDTF">2006-07-11T13:56:07Z</dcterms:modified>
  <cp:category/>
  <cp:version/>
  <cp:contentType/>
  <cp:contentStatus/>
</cp:coreProperties>
</file>